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Приложение_2" sheetId="1" r:id="rId1"/>
    <sheet name="Приложение_3" sheetId="2" r:id="rId2"/>
  </sheets>
  <definedNames>
    <definedName name="_xlnm.Print_Titles" localSheetId="0">'Приложение_2'!$8:$8</definedName>
    <definedName name="_xlnm.Print_Area" localSheetId="1">'Приложение_3'!$A$1:$J$37</definedName>
  </definedNames>
  <calcPr fullCalcOnLoad="1"/>
</workbook>
</file>

<file path=xl/sharedStrings.xml><?xml version="1.0" encoding="utf-8"?>
<sst xmlns="http://schemas.openxmlformats.org/spreadsheetml/2006/main" count="321" uniqueCount="253">
  <si>
    <t>№ п/п</t>
  </si>
  <si>
    <t>Наименование мероприятий</t>
  </si>
  <si>
    <t>2013 год</t>
  </si>
  <si>
    <t>2014 год</t>
  </si>
  <si>
    <t>2015 год</t>
  </si>
  <si>
    <t>2016 год</t>
  </si>
  <si>
    <t>консолидированный бюджет Краснодарского края</t>
  </si>
  <si>
    <t>планируемые внебюджетные средства</t>
  </si>
  <si>
    <t>дополнительная потребность</t>
  </si>
  <si>
    <t>потребность</t>
  </si>
  <si>
    <t>I. Дошкольное образование</t>
  </si>
  <si>
    <t>Реализация государственных программ, направленных на ввод дошкольных мест</t>
  </si>
  <si>
    <t>1.1.</t>
  </si>
  <si>
    <r>
      <t xml:space="preserve">Внесение </t>
    </r>
    <r>
      <rPr>
        <sz val="12"/>
        <color indexed="8"/>
        <rFont val="Times New Roman"/>
        <family val="1"/>
      </rPr>
      <t xml:space="preserve">изменений в государственную программу Краснодарского края «Развитие образования», </t>
    </r>
    <r>
      <rPr>
        <sz val="12"/>
        <color indexed="8"/>
        <rFont val="Times New Roman"/>
        <family val="1"/>
      </rPr>
      <t>утвержденную постановлением главы администрации (губернатора) Краснодарского края от 14 октября 2013 года № 1180</t>
    </r>
  </si>
  <si>
    <t>1.2.</t>
  </si>
  <si>
    <r>
      <t xml:space="preserve">Внесение </t>
    </r>
    <r>
      <rPr>
        <sz val="12"/>
        <color indexed="8"/>
        <rFont val="Times New Roman"/>
        <family val="1"/>
      </rPr>
      <t xml:space="preserve">изменений в государственную программу Краснодарского края «Социально-экономическое и территориальное развитие муниципальных образований», </t>
    </r>
    <r>
      <rPr>
        <sz val="12"/>
        <color indexed="8"/>
        <rFont val="Times New Roman"/>
        <family val="1"/>
      </rPr>
      <t>утвержденную постановлением главы администрации (губернатора) Краснодарского края от 11 октября 2013 года № 1167</t>
    </r>
  </si>
  <si>
    <t>1.3.</t>
  </si>
  <si>
    <r>
      <t xml:space="preserve">Оценка эффективности реализации </t>
    </r>
    <r>
      <rPr>
        <sz val="12"/>
        <color indexed="8"/>
        <rFont val="Times New Roman"/>
        <family val="1"/>
      </rPr>
      <t xml:space="preserve">государственной программы Краснодарского края «Развитие образования», </t>
    </r>
    <r>
      <rPr>
        <sz val="12"/>
        <color indexed="8"/>
        <rFont val="Times New Roman"/>
        <family val="1"/>
      </rPr>
      <t>утвержденной постановлением главы администрации (губернатора) Краснодарского края от 14 октября 2013 года № 1180</t>
    </r>
  </si>
  <si>
    <t>1.4.</t>
  </si>
  <si>
    <t>Мониторинг и анализ предписаний надзорных органов с целью обеспечения минимизации регулирующих требований к организации дошкольного образования при сохранении качества услуг и безопасности условий их представления</t>
  </si>
  <si>
    <t>Создание дополнительных мест в муниципальных образовательных организациях различных типов, а также вариативных форм дошкольного образования</t>
  </si>
  <si>
    <t>2.1.</t>
  </si>
  <si>
    <t>Использование методических рекомендаций по созданию дополнительных мест в сети дошкольных образовательных организаций и ликвидации очереди в дошкольные образовательные организации, разработанных Министерством образования и науки Российской Федерации (далее – Минобрнауки России)</t>
  </si>
  <si>
    <t>2.2.</t>
  </si>
  <si>
    <t>Строительство (реконструкция) зданий дошкольных образовательных организаций и пристроек к зданиям образовательных организаций, реализующих программы дошкольного образования</t>
  </si>
  <si>
    <t>2.3.</t>
  </si>
  <si>
    <t>Капитальный ремонт зданий образовательных организаций, реализующих программы дошкольного образования</t>
  </si>
  <si>
    <t>2.4.</t>
  </si>
  <si>
    <t>Реализация мероприятий федеральной стажировочной площадки для создания и распространения современной муниципальной модели дошкольного образования, обеспечивающей его доступность и качество</t>
  </si>
  <si>
    <t>Обновление требова­ний к условиям предоставления услуг дошкольного образования</t>
  </si>
  <si>
    <t>3.1.</t>
  </si>
  <si>
    <t>Организация деятель­ности дошкольных образовательных организаций на осно­вании обновленных уполномоченными федеральными орга­нами исполнительной власти регулирующих документов (требо­ваний санитарных, строительных, пожар­ной безопасности и т.д.) для обеспечения условий для развития разных форм дошкольного образования</t>
  </si>
  <si>
    <t>Создание условий для развития негосударственного сектора</t>
  </si>
  <si>
    <t>4.1.</t>
  </si>
  <si>
    <t>Создание условий для развития негосударст­венного сектора дошкольного образования</t>
  </si>
  <si>
    <t>4.1.1.</t>
  </si>
  <si>
    <r>
      <t>Обеспечение прин­ципа равного доступа к бюджетному финансированию дошкольных образовательных организаций на основе методических рекомендаций Минобрнауки России</t>
    </r>
    <r>
      <rPr>
        <sz val="12"/>
        <color indexed="10"/>
        <rFont val="Times New Roman"/>
        <family val="1"/>
      </rPr>
      <t xml:space="preserve"> </t>
    </r>
  </si>
  <si>
    <t>4.1.2.</t>
  </si>
  <si>
    <t>Разработка и реализ­ация пилотного про­екта государственной поддержки предпри­нимателей, организ­ующих деятельность негосударственных дошкольных организаций</t>
  </si>
  <si>
    <t>4.2.</t>
  </si>
  <si>
    <t>Формирование и утверждение методики расчета норматива на реализацию образовательных программ дошкольного образования и учебные расходы</t>
  </si>
  <si>
    <t>4.2.1.</t>
  </si>
  <si>
    <t>Разработка и предоставление в установленном порядке на утверждение значений нормативов финансового обеспечения государственных гарантий прав граждан на получение общедоступного и бесплатного дошколь-ного образования</t>
  </si>
  <si>
    <t>4.2.2.</t>
  </si>
  <si>
    <t xml:space="preserve">Разработка муници-пальных правовых актов, предусматрива-ющих нормативные затраты на создание условий для реализа-ции образовательного процесса (расходы местных бюджетов, не отнесенные к полномочиям Краснодарского края, </t>
  </si>
  <si>
    <t>и нормативные затраты на содержа-ние имущества дошкольных организаций)</t>
  </si>
  <si>
    <t>4.2.3.</t>
  </si>
  <si>
    <t>Разработка плана мероприятий по под­держке негосударст­венных образователь­ных организаций дошкольного образо­вания, негосударст­венных организаций общего образования по оказанию услуг по дошкольному образованию</t>
  </si>
  <si>
    <t>Обеспечение высокого качества услуг дошкольного образования</t>
  </si>
  <si>
    <t>5.1.</t>
  </si>
  <si>
    <r>
      <t xml:space="preserve">Внедрение федераль­ного государственного  образовательного стандарта дошкольного образования </t>
    </r>
    <r>
      <rPr>
        <sz val="12"/>
        <color indexed="8"/>
        <rFont val="Times New Roman"/>
        <family val="1"/>
      </rPr>
      <t xml:space="preserve">(далее – </t>
    </r>
    <r>
      <rPr>
        <sz val="11"/>
        <color indexed="8"/>
        <rFont val="Times New Roman"/>
        <family val="1"/>
      </rPr>
      <t>ФГОС ДО</t>
    </r>
    <r>
      <rPr>
        <sz val="12"/>
        <color indexed="8"/>
        <rFont val="Times New Roman"/>
        <family val="1"/>
      </rPr>
      <t>)</t>
    </r>
  </si>
  <si>
    <t>5.2.</t>
  </si>
  <si>
    <r>
      <t xml:space="preserve">Финансовое обеспече­ние внедрения </t>
    </r>
    <r>
      <rPr>
        <sz val="11"/>
        <color indexed="8"/>
        <rFont val="Times New Roman"/>
        <family val="1"/>
      </rPr>
      <t>ФГОС ДО</t>
    </r>
    <r>
      <rPr>
        <sz val="12"/>
        <color indexed="8"/>
        <rFont val="Times New Roman"/>
        <family val="1"/>
      </rPr>
      <t xml:space="preserve"> в пределах предоставленных полномочий</t>
    </r>
  </si>
  <si>
    <t>5.3.</t>
  </si>
  <si>
    <r>
      <t xml:space="preserve">Утверждение плана повышения величины норматива финанси­рования по обеспече­нию требований к условиям реализации основной образова­тельной программы в соответствии с </t>
    </r>
    <r>
      <rPr>
        <sz val="11"/>
        <color indexed="8"/>
        <rFont val="Times New Roman"/>
        <family val="1"/>
      </rPr>
      <t>ФГОС ДО</t>
    </r>
    <r>
      <rPr>
        <sz val="12"/>
        <color indexed="8"/>
        <rFont val="Times New Roman"/>
        <family val="1"/>
      </rPr>
      <t xml:space="preserve"> (при наделении соответствующими полномочиями)</t>
    </r>
  </si>
  <si>
    <t>5.4.</t>
  </si>
  <si>
    <t>Создание условий для реализации образова­тельных программ дошкольного образо­вания, направленных на развитие способ­ностей, стимулирова­ние инициативности, самостоятельности и ответственности дошкольников</t>
  </si>
  <si>
    <t>5.5.</t>
  </si>
  <si>
    <t>Актуализация образо­вательных программ в соответствии со стандартами дошкольного образования</t>
  </si>
  <si>
    <t>5.6.</t>
  </si>
  <si>
    <t>Осуществление мероприятий, направленных на оптимизацию расходов на оплату труда вспомогатель­ного, административ­но-управленческого персонала, исходя из предельной доли рас­ходов на оплату их труда в общем фонде оплаты труда органи­зации не более 40%</t>
  </si>
  <si>
    <t>5.7.</t>
  </si>
  <si>
    <t>Информационное сопровождение независимой системы оценки качества работы организаций дошкольного образования</t>
  </si>
  <si>
    <t>5.8.</t>
  </si>
  <si>
    <t>Координация деятельности по созданию условий для обеспечения информационной открытости муници-пальных дошкольных образовательных организаций</t>
  </si>
  <si>
    <t>5.9.</t>
  </si>
  <si>
    <r>
      <t>Формирование и координация деятельности общественных советов в целях проведения независимой системы оценки качества работы</t>
    </r>
    <r>
      <rPr>
        <i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дошкольных образовательных организаций</t>
    </r>
  </si>
  <si>
    <t>5.10.</t>
  </si>
  <si>
    <t>Анализ результатов независимых рейтин­гов и разработка направлений улуч­шения качества услуг, предоставляемых организациями дошкольного образования</t>
  </si>
  <si>
    <t>5.11.</t>
  </si>
  <si>
    <t>Оптимизация числен­ности по отдельным категориям педагоги­ческих работников, определенных указа­ми  Президента Российской Федерации, с учетом увеличения произво­дительности труда и проводимых институциональных изменений</t>
  </si>
  <si>
    <t>Кадровое обеспечение системы дошкольного образования</t>
  </si>
  <si>
    <t>6.1.</t>
  </si>
  <si>
    <t>Разработка примерных должностных инструкций педагога дошкольного образования, включающих характер взаимодействия педагога с детьми, направленного на развитие способностей, стимулирование инициативности, самостоятельности и ответственности дошкольников</t>
  </si>
  <si>
    <t>6.2.</t>
  </si>
  <si>
    <t>Разработка и реализация программ повышения квалификации и переподготовки педагогических работников дошкольного образования</t>
  </si>
  <si>
    <t>6.3.</t>
  </si>
  <si>
    <t>Разработка и реализация программ повышения квалификации для руководящих работников муниципальных и государственных дошкольных образовательных организаций</t>
  </si>
  <si>
    <t>6.4.</t>
  </si>
  <si>
    <t>Разработка и реализация персонифицированной модели повышения квалификации педагогических работников дошкольного образования</t>
  </si>
  <si>
    <t>6.5.</t>
  </si>
  <si>
    <t>Разработка для органов местного самоуправления в Краснодарском крае методических рекомендаций по разработке положения об оплате труда педагогических работников</t>
  </si>
  <si>
    <t>6.6.</t>
  </si>
  <si>
    <t>Разработка и внедре­ние положений об оплате труда педаго­гических работников государственных (муниципальных) дошкольных образо­вательных организа­ций путем внедрения (изменения) показа­телей эффективности их деятельности, ориентированных на повышение качества оказываемых услуг дошкольного образования</t>
  </si>
  <si>
    <t>Разработка и внедрение системы оценки качества дошкольного образования</t>
  </si>
  <si>
    <t>7.1.</t>
  </si>
  <si>
    <t>Создание условий для развития предметно-развивающей среды в дошкольной образова­тельной организации, направленной на развитие способнос­тей, стимулирующей инициативность, самостоятельность и ответственность дошкольников, в соответствии с утвержденными требованиями Минобрнауки России</t>
  </si>
  <si>
    <t>7.2.</t>
  </si>
  <si>
    <t>Проведение монито­ринга предметно-развивающей среды в дошкольной образова­тельной организации, направленной на раз­витие способностей, стимулирующей инициативность, самостоятельность и ответственность дошкольников</t>
  </si>
  <si>
    <t>7.3.</t>
  </si>
  <si>
    <t>Разработка в пределах предоставленных пол­номочий показателей эффективности дея­тельности подведомст­венных государствен­ных (муниципальных) организаций дошколь­ного образования, их руководителей и основных категорий работников</t>
  </si>
  <si>
    <t>Введение эффек­тивного контракта в дошкольном образовании</t>
  </si>
  <si>
    <t>8.1.</t>
  </si>
  <si>
    <t>Разработка и апроба­ция модели реализа­ции эффективного контракта с педагоги­ческими работниками организаций дошколь­ного образования</t>
  </si>
  <si>
    <t>8.2.</t>
  </si>
  <si>
    <t>Совершенствование действующих моделей аттестации педагоги­ческих работников организаций дошколь­ного образования с последующим их переводом на  эффек­тивный контракт</t>
  </si>
  <si>
    <t>8.3.</t>
  </si>
  <si>
    <r>
      <t>Разработка в пределах предоставленных полномочий целевых показателей, измерителей критериев оценки качества деятельности различных категорий персонала дошкольных организаций, предложений по ф</t>
    </r>
    <r>
      <rPr>
        <sz val="12"/>
        <color indexed="8"/>
        <rFont val="Times New Roman"/>
        <family val="1"/>
      </rPr>
      <t>ормам отчетности, содержащей информацию о выполнении показателя, источники информации</t>
    </r>
  </si>
  <si>
    <t>8.4.</t>
  </si>
  <si>
    <t>Разработка в пределах предоставленных полномочий методических рекомендаций расчета размеров оплаты труда педагогических работников организаций дошкольного образования по критериям оценки деятельности</t>
  </si>
  <si>
    <t>8.5.</t>
  </si>
  <si>
    <t>Внедрение апробированных моделей эффективного контракта в дошкольном образовании на основании соответствующих рекомендаций Минобрнауки России</t>
  </si>
  <si>
    <t>8.6.</t>
  </si>
  <si>
    <t>Проведение аттестации педагогических работников организаций дошкольного образования с последующим их переводом  на эффективный контракт (результаты аттестации на первую и высшую категории указываются в договоре (дополнительном соглашении) при заключении эффективного контракта с педагогическим работником)</t>
  </si>
  <si>
    <t>8.7.</t>
  </si>
  <si>
    <t>8.8.</t>
  </si>
  <si>
    <t>Проведение мероприятий по организации заключения дополнительных соглашений с работниками дошкольных образовательных организаций в связи с введением эффективного контракта</t>
  </si>
  <si>
    <t>Разработка и внедрение механизмов эффективного контракта с руководителями образовательных организаций дошкольного образования</t>
  </si>
  <si>
    <t>9.1.</t>
  </si>
  <si>
    <t>Разработка и внедрение в пределах предоставленных полномочий механизмов эффективного контракта с руководителями образовательных организаций дошкольного образования</t>
  </si>
  <si>
    <t>9.2.</t>
  </si>
  <si>
    <t>Проведение мероприятий по организации заключения дополнительных соглашений (новых трудовых договоров) с руководителями образовательных организаций дошкольного образования в связи с введением эффективного контракта в соответствии с типовой формой договора, утвержденной Правительством Российской Федерации в установленном законодательством порядке</t>
  </si>
  <si>
    <t>9.3.</t>
  </si>
  <si>
    <t>Подготовка предложений по формированию краевого бюджета в части финансового обеспечения деятельности системы дошкольного образования, предусматривающей повышение оплаты труда педагогических работников дошкольных образовательных организаций в соответствии с Указом Президента Российской Федерации от 7 мая 2012 года № 597 «О мероприятиях по реализации государственной социальной политики»</t>
  </si>
  <si>
    <t>9.4.</t>
  </si>
  <si>
    <t>Мониторинг реализации мероприятий по повышению оплаты труда педагогических работников дошкольных образовательных организаций, предусмотренных в настоящей «дорожной карте» и направленных на повышение эффективности дошкольного образования в пределах предоставленных полномочий</t>
  </si>
  <si>
    <t>Информационное и мониторинговое сопровождение введения эффективного контракта</t>
  </si>
  <si>
    <t>10.1.</t>
  </si>
  <si>
    <t>Проведение разъяснительной работы в трудовых коллективах, проведение семинаров</t>
  </si>
  <si>
    <t>10.2.</t>
  </si>
  <si>
    <t>Оценка влияния внедрения эффективного контракта на качество образовательных услуг дошкольного образования и удовлетворенность населения качеством дошкольного образования, в том числе выявление лучших практик</t>
  </si>
  <si>
    <t>ВСЕГО по разделу I</t>
  </si>
  <si>
    <t>II. Общее образование</t>
  </si>
  <si>
    <t>Достижение новых качественных образовательных результатов</t>
  </si>
  <si>
    <t>Комплекс мероприятий по внедрению федеральных государственных образовательных стандартов:</t>
  </si>
  <si>
    <t>1.1.1.</t>
  </si>
  <si>
    <t>1.1.2.</t>
  </si>
  <si>
    <t>Разработка региональных комплексов мер, направленных на совершенствование профессиональной ориентации обучающихся в общеобразовательных организациях</t>
  </si>
  <si>
    <t>1.1.3.</t>
  </si>
  <si>
    <t>Реализация мероприятий, направленных на обеспечение доступности общего образования в соответствии с федеральным государственным образовательным стандартом общего образования для всех категорий граждан</t>
  </si>
  <si>
    <t>Формирование системы мониторинга уровня подготовки и социализации школьников в пределах предоставленных полномочий</t>
  </si>
  <si>
    <t>Создание центра мониторинга для проведения сбора, обработки, хранения, структурирования и анализа информации, в том числе баз данных, позволяющих оценивать и прогнозировать качество образования в Краснодарском крае</t>
  </si>
  <si>
    <t>Подготовка методических рекомендаций для образовательных организаций</t>
  </si>
  <si>
    <t>Подготовка методических рекомендаций для образовательных организаций по корректировке основных образовательных программ общего образования на основании результатов российских и международных исследований образовательных достижений школьников</t>
  </si>
  <si>
    <t>3.2.</t>
  </si>
  <si>
    <t>Проведение апробации разработанных рекомендаций в форматах: повышения квалификации педагогических работников; корректировки и апробации основных общеобразовательных программ; сбора и распространения лучших педагогических практик; формирования сетевого взаимодействия образовательных организаций</t>
  </si>
  <si>
    <t>Подготовка и переподготовка современных педагогических кадров образовательных организаций</t>
  </si>
  <si>
    <t>Разработка и апробация программ подготовки, переподготовки и повышения квалификации современных педагогических кадров</t>
  </si>
  <si>
    <t>Реализация программы подготовки, переподготовки и повышения квалификации современных педагогических кадров, в том числе: выявление и поддержка молодежи, заинтересованной в получении педагогической профессии и в работе в системе образования; развитие системы наставничества; формирование краевого целевого заказа на подготовку современных педагогических кадров</t>
  </si>
  <si>
    <t>Обеспечение доступности качественного образования</t>
  </si>
  <si>
    <t>Разработка и внедрение краевой системы оценки качества общего образования в пределах предоставленных полномочий:</t>
  </si>
  <si>
    <t>5.1.1.</t>
  </si>
  <si>
    <t>разработка показателей эффективности деятельности подведомственных государственных (муниципальных) организаций общего образования, их руководителей и основных категорий работников</t>
  </si>
  <si>
    <t>5.1.2.</t>
  </si>
  <si>
    <t>информационное сопровождение независимой системы оценки качества работы организаций общего образования</t>
  </si>
  <si>
    <t>5.1.3.</t>
  </si>
  <si>
    <r>
      <t>координация деятельности по созданию условий для обеспечения информационной открытости организаций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общего образования</t>
    </r>
  </si>
  <si>
    <t>5.1.4.</t>
  </si>
  <si>
    <t>формирование и координация деятельности общественных советов в целях проведения независимой системы оценки качества работы образовательных организаций</t>
  </si>
  <si>
    <t>5.1.5.</t>
  </si>
  <si>
    <t>анализ результатов независимых рейтингов и разработка направлений улучшения качества услуг, предоставляемых организациями общего образования</t>
  </si>
  <si>
    <t>Разработка и реализация региональной стратегии поддержки и развития малокомплектных и условно малокомплектных школ</t>
  </si>
  <si>
    <t>Мониторинг и сравнительный анализ результатов единого государственного экзамена малокомплектных и условно малокомплектных школ с остальными школами Краснодарского края</t>
  </si>
  <si>
    <t>Реализация мероприятий по поддержке и развитию малокомплектных и условно малокомплектных школ: оценка качества образования; профессиональное развитие руководящих и педагогических работников школ; формирование межшкольных партнерств и сетей, выявление и распространение лучшего педагогического опыта</t>
  </si>
  <si>
    <t>Введение эффективного контракта в общем образовании</t>
  </si>
  <si>
    <t>Разработка и внедрение механизмов эффективного контракта с педагогическими работниками в системе общего образования:</t>
  </si>
  <si>
    <t>7.1.1.</t>
  </si>
  <si>
    <t>реализация моделей эффективного контракта с педагогическими работниками организаций общего образования</t>
  </si>
  <si>
    <t>7.1.2.</t>
  </si>
  <si>
    <t>подготовка предложений по формированию краевого бюджета в части финансового обеспечения деятельности системы общего образования, предусматривающей повышение оплаты труда педагогических работников общеобразовательных организаций в соответствии с Указом Президента Российской Федерации от 7 мая 2012 года № 597 «О мероприятиях по реализации государственной социальной политики»</t>
  </si>
  <si>
    <t>7.1.3.</t>
  </si>
  <si>
    <t>приведение локальных нормативных актов общеобразовательных организаций, регламентирующих режим работы педагогических работников, в соответствие с приказом Минобрнауки России от 24 декабря 2010 года № 2075</t>
  </si>
  <si>
    <t>7.1.4.</t>
  </si>
  <si>
    <t>7.1.5.</t>
  </si>
  <si>
    <t>оптимизация численности по отдельным категориям педагогических работников, определенных указами Президента Российской Федерации, с учетом увеличения производительности труда и проводимых институциональных изменений</t>
  </si>
  <si>
    <t>7.1.6.</t>
  </si>
  <si>
    <t>Совершенствование моделей аттестации педагогических работников организаций общего образования с последующим их переводом на эффективный контракт</t>
  </si>
  <si>
    <t>Разработка и внедрение механизмов эффективного контракта с руководителями образовательных организаций общего образования в пределах предоставленных полномочий</t>
  </si>
  <si>
    <t>Разработка и принятие в пределах предоставленных полномочий региональных (муниципальных) нормативных правовых актов, устанавливающих механизмы стимулирования руководителей общеобразовательных организаций, направленные на установление взаимосвязи между показателями качества предоставляемых государственных (муниципальных) услуг организацией и эффективностью деятельности руководителя образовательной организации общего образования (в том числе по результатам независимой оценки)</t>
  </si>
  <si>
    <t>Проведение работы по заключению трудовых договоров с руководителями государственных (муниципальных) организаций общего образования в соответствии с типовой формой договора, утвержден-ной Правительством Российской Федерации в установленном законодательством порядке</t>
  </si>
  <si>
    <t>Информационное сопровождение региональных мероприятий по введению эффективного контракта</t>
  </si>
  <si>
    <t>Организация сбора и обработки данных для проведения в пределах предоставленных полномочий регионального и федерального мониторингов влияния внедрения эффективного контракта на качество образовательных услуг общего образования и удовлетворенности населения качеством общего образования, в том числе выявление лучших практик</t>
  </si>
  <si>
    <t>ВСЕГО по разделу II</t>
  </si>
  <si>
    <t>III. Дополнительное образование детей</t>
  </si>
  <si>
    <t>Расширение потенциала системы дополнительного образования детей</t>
  </si>
  <si>
    <r>
      <t xml:space="preserve">Разработка ведомственной целевой программы развития и модернизации дополнительного образования детей в </t>
    </r>
    <r>
      <rPr>
        <sz val="12"/>
        <color indexed="8"/>
        <rFont val="Times New Roman"/>
        <family val="1"/>
      </rPr>
      <t>Краснодарском крае на 2014-2018 годы, предусматривающей мероприятия, не включенные в государственные и другие ведомственные целевые программы</t>
    </r>
  </si>
  <si>
    <r>
      <t xml:space="preserve">Разработка методи-ческих рекомендаций по использованию при реализации программ дополнительного образования оборудования, приобретенного в рамках </t>
    </r>
    <r>
      <rPr>
        <sz val="12"/>
        <color indexed="8"/>
        <rFont val="Times New Roman"/>
        <family val="1"/>
      </rPr>
      <t xml:space="preserve">ведомственной целевой программы развития и модернизации дополнительного образования детей в </t>
    </r>
    <r>
      <rPr>
        <sz val="12"/>
        <color indexed="8"/>
        <rFont val="Times New Roman"/>
        <family val="1"/>
      </rPr>
      <t>Краснодарском крае на 2014 – 2018 годы (образовательные конструкторы, скаладромы и др.), ресурсов учреждений дополнительного образования</t>
    </r>
  </si>
  <si>
    <r>
      <t xml:space="preserve">Оценка эффективности и представление информации в Минобрнауки России о реализации </t>
    </r>
    <r>
      <rPr>
        <sz val="12"/>
        <color indexed="8"/>
        <rFont val="Times New Roman"/>
        <family val="1"/>
      </rPr>
      <t xml:space="preserve">ведомственной целевой программы развития и модернизации дополнительного образования детей в </t>
    </r>
    <r>
      <rPr>
        <sz val="12"/>
        <color indexed="8"/>
        <rFont val="Times New Roman"/>
        <family val="1"/>
      </rPr>
      <t>Краснодарском крае на 2014-2018 годы</t>
    </r>
  </si>
  <si>
    <t>Совершенствование организационно-экономических механизмов обеспечения доступности услуг дополнительного образования детей</t>
  </si>
  <si>
    <t>Приведение условий организации дополнительного образования детей в соответствие с обновленными документами, регулирующими требования к условиям организации образовательного процесса (по мере принятия нормативных правовых актов на федеральном уровне)</t>
  </si>
  <si>
    <t>Разработка рекомендаций по созданию условий для развития инфраструктуры дополнительного образования и досуга детей, принятие соответствующих нормативных правовых актов в пределах своей компетенции</t>
  </si>
  <si>
    <t>Методическое сопровождение внедрения современных муниципальных моделей организации дополнительного образования детей</t>
  </si>
  <si>
    <t>Мониторинг реализуемых в муниципальных образованиях моделей организации дополнительного образования детей в пределах предоставленных полномочий</t>
  </si>
  <si>
    <t>Организация и проведение серии семинаров, освещающих модели организации муниципальных систем дополнительного образования детей</t>
  </si>
  <si>
    <t>Создание условий для использования ресурсов негосударственного сектора в предоставлении услуг дополнительного образования детей</t>
  </si>
  <si>
    <t>Изучение предложений негосударственного сектора, некоммерческих организаций на рынке услуг дополнительного образования детей и опыта использования механизмов государственно-частного партнерства в предоставлении услуг дополнительного образования детей</t>
  </si>
  <si>
    <t>Разработка методических рекомендаций по использованию в муниципальных образованиях ресурсов негосударственного сектора, некоммерческих организаций и механизмов государственно-частного партнерства в предоставлении услуг дополнительного образования детей</t>
  </si>
  <si>
    <t>4.3.</t>
  </si>
  <si>
    <t>Разработка, апробация, внедрение моделей использования ресурсов негосударственного сектора и механизмов государственно-частного партнерства в предоставлении услуг дополнительного образования, образовательного досуга детей и подростков</t>
  </si>
  <si>
    <t>Разработка и внедрение системы оценки качества дополнительного образования детей</t>
  </si>
  <si>
    <t>Разработка и внедрение в пределах предоставленных полномочий показателей эффективности деятельности подведомственных государственных (муниципальных) организаций дополнительного образования детей, их руководителей и основных категорий работников, в том числе в связи с использованием для дифференциации заработной платы педагогических работников</t>
  </si>
  <si>
    <t>Информационное сопровождение независимой системы оценки качества работы организаций дополнительного образования детей</t>
  </si>
  <si>
    <r>
      <t>Координация деятельности по созданию условий для обеспечения информационной открытости организаций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дополнительного образования детей</t>
    </r>
  </si>
  <si>
    <t>Формирование и координация деятельности общественных советов в целях проведения независимой системы оценки качества работы образовательных организаций</t>
  </si>
  <si>
    <t>Анализ результатов независимых рейтингов и разработка направлений улучшения качества услуг, предоставляемых организациями дополнительного образования детей</t>
  </si>
  <si>
    <t>Создание условий для развития молодых талантов и детей с высокой мотивацией к обучению</t>
  </si>
  <si>
    <t>Реализация мероприятий государственных программ по развитию системы выявления и развития молодых талантов</t>
  </si>
  <si>
    <t>Введение эффективного контракта в системе дополнительного образования</t>
  </si>
  <si>
    <t>Проведение аттестации педагогических работников организаций дополнительного образования детей с последующим переводом их на эффективный контракт</t>
  </si>
  <si>
    <t>Разработка и апробация моделей эффективного контракта в дополнительном образовании детей</t>
  </si>
  <si>
    <t>Внедрение моделей эффективного контракта в дополнительном образовании детей</t>
  </si>
  <si>
    <t>7.4.</t>
  </si>
  <si>
    <t>Подготовка предложений по формированию краевого бюджета в части планирования дополнительных расходов на повышение оплаты труда педагогических работников государственных (муниципальных) организаций дополнительного образования детей</t>
  </si>
  <si>
    <t>7.5.</t>
  </si>
  <si>
    <t>Разработка в пределах предоставленных полномочий нормативных правовых актов (внесение изменений в действующие), предусматривающих стимулирование руководителей государственных (муниципальных) образовательных организаций дополнительного образования детей, исходя из взаимосвязи между показателями качества предоставляемых государственных (муниципальных) услуг организацией и эффективностью деятельности руководителя образовательной организации</t>
  </si>
  <si>
    <t>7.6.</t>
  </si>
  <si>
    <t>7.7.</t>
  </si>
  <si>
    <t>Осуществление мероприятий, направленных на оптимизацию расходов на оплату труда вспомогательного, административно-управленческого персонала.</t>
  </si>
  <si>
    <t>Дифференциация оплаты труда вспомогательного, административно-управленческого персонала, исходя из предельной доли расходов на оплату их труда в общем фонде оплаты труда учреждения не более 40%</t>
  </si>
  <si>
    <t>7.8.</t>
  </si>
  <si>
    <t>Организация информационного сопровождения мероприятий по введению эффективного контракта в организациях дополнительного образования детей (проведение разъяснительной работы в трудовых коллективах, освещение в средствах массовой информации, проведение семинаров и другие мероприятия)</t>
  </si>
  <si>
    <t>Обеспечение качества кадрового состава сферы дополнительного образования детей</t>
  </si>
  <si>
    <t>Разработка программы профессиональной подготовки руководителей организаций дополнительного образования детей, сбор заявок на курсовую подготовку</t>
  </si>
  <si>
    <t>Проведение курсов повышения квалификации и переподготовки руководителей организаций дополнительного образования детей</t>
  </si>
  <si>
    <t>ВСЕГО по разделу III</t>
  </si>
  <si>
    <t>ИТОГО:</t>
  </si>
  <si>
    <t xml:space="preserve">начального общего образования. Обеспечение условий для внедрения ФГОС начального общего образования: закупка оборудования и материалов; закупка учебников и методических пособий; создание комфортной здоровьесберегающей среды; повышение квалификации руководящих и педагогических работников; обмен передовым опытом
основного общего образования. Обеспечение условий для внедрения ФГОС основного общего образования: закупка оборудования и материалов; закупка учебников и методических пособий; создание комфортной здоровьесберегающей среды; повышение квалификации руководящих и педагогических работников; обмен передовым опытом
</t>
  </si>
  <si>
    <t>осуществление мероприятий, направленных на оптимизацию расходов на оплату труда вспомогательного, административно-управленческого персонала. Дифференциация оплаты труда вспомогательного, административно-управленческого персонала, исходя из предельной доли расходов на оплату их труда в общем фонде оплаты труда учреждения не более 40 %</t>
  </si>
  <si>
    <t>Заключение трудовых договоров с руководителями государственных (муниципальных) организаций дополнительного образования детей в соответствии с  типовой формой, утвержденной Правительством Российской Федерации в установленном законодательством порядке</t>
  </si>
  <si>
    <t>муниципальное образование:</t>
  </si>
  <si>
    <t>Основные количественные характеристики системы дошкольного образования</t>
  </si>
  <si>
    <t>Численность детей в возрасте от 1 до 7 лет</t>
  </si>
  <si>
    <t>процентов</t>
  </si>
  <si>
    <t>Численность воспитанников дошкольных образовательных организаций</t>
  </si>
  <si>
    <t>Численность работников дошкольных образовательных организаций: всего, в том числе:</t>
  </si>
  <si>
    <t>педагогические работники</t>
  </si>
  <si>
    <t xml:space="preserve">Удельный вес численности работников административно- управленческого и вспомогательного персонала в общей численности работников дошкольных образовательных организаций </t>
  </si>
  <si>
    <t>человек</t>
  </si>
  <si>
    <t>Единица измерения</t>
  </si>
  <si>
    <t>2012 год</t>
  </si>
  <si>
    <t>2017 год</t>
  </si>
  <si>
    <t>2018 год</t>
  </si>
  <si>
    <t>Численность воспитанников организаций дошкольного образования в расчете на 1 педагогического работника</t>
  </si>
  <si>
    <t>Показатель</t>
  </si>
  <si>
    <t>Муниципальное образование:</t>
  </si>
  <si>
    <t>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среднемесячной заработной плате организаций общего образовании Краснодарского края</t>
  </si>
  <si>
    <t xml:space="preserve">Основные количественные характеристики системы общего образования </t>
  </si>
  <si>
    <t>Численность детей и молодежи 7 - 17 лет</t>
  </si>
  <si>
    <t>Численность обучающихся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</si>
  <si>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</si>
  <si>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</si>
  <si>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Численность педагогических работников общеобразовательных организаций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</si>
  <si>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Краснодарском крае</t>
  </si>
  <si>
    <t>Основные количественные характеристики системы дополнительного образования детей</t>
  </si>
  <si>
    <t>Доля детей, охваченных образовательными программами дополнительного образования детей и молодежи в возрасте от 5 до 18 лет</t>
  </si>
  <si>
    <t>Численность детей и молодежи в возрасте от 5 до 18 лет</t>
  </si>
  <si>
    <t>Численность педагогических работников учреждений дополнительного образования детей</t>
  </si>
  <si>
    <t>Отношение среднемесячной заработной платы педагогических работников государственных (муниципальных) организаций дополнительного образования детей к среднемесячной заработной плате учителей в Краснодарском крае</t>
  </si>
  <si>
    <t>Численность детей и молодежи в возрасте от 5 до 18 лет в расчете на 1 педагогического работника</t>
  </si>
  <si>
    <t>Численность занимающихся в муниципальных учреждениях дополнительного образования детей</t>
  </si>
  <si>
    <t>ФИНАНСОВОЕ ОБЕСПЕЧЕНИЕ 
плана мероприятий («дорожной карты») «Изменения в отраслях социальной сферы, направленные на повышение эффективности 
образования и науки»</t>
  </si>
  <si>
    <t>тыс. человек</t>
  </si>
  <si>
    <t>Апшеронский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</si>
</sst>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right" vertical="center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view="pageBreakPreview" zoomScale="75" zoomScaleSheetLayoutView="75" zoomScalePageLayoutView="0" workbookViewId="0" topLeftCell="D150">
      <selection activeCell="K15" sqref="K15"/>
    </sheetView>
  </sheetViews>
  <sheetFormatPr defaultColWidth="9.140625" defaultRowHeight="15"/>
  <cols>
    <col min="1" max="1" width="9.140625" style="3" customWidth="1"/>
    <col min="2" max="2" width="43.00390625" style="3" customWidth="1"/>
    <col min="3" max="14" width="13.57421875" style="3" customWidth="1"/>
    <col min="15" max="16" width="35.57421875" style="3" customWidth="1"/>
    <col min="17" max="16384" width="9.140625" style="3" customWidth="1"/>
  </cols>
  <sheetData>
    <row r="1" spans="11:14" ht="18.75">
      <c r="K1" s="4"/>
      <c r="L1" s="4"/>
      <c r="M1" s="4"/>
      <c r="N1" s="4"/>
    </row>
    <row r="2" spans="1:14" ht="62.25" customHeight="1">
      <c r="A2" s="36" t="s">
        <v>250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0" ht="18.75" customHeight="1">
      <c r="B4" s="38" t="s">
        <v>219</v>
      </c>
      <c r="C4" s="38"/>
      <c r="D4" s="38"/>
      <c r="E4" s="38"/>
      <c r="F4" s="39" t="s">
        <v>252</v>
      </c>
      <c r="G4" s="39"/>
      <c r="H4" s="39"/>
      <c r="I4" s="39"/>
      <c r="J4" s="39"/>
    </row>
    <row r="5" ht="15" customHeight="1"/>
    <row r="6" spans="1:14" ht="24.75" customHeight="1">
      <c r="A6" s="41" t="s">
        <v>0</v>
      </c>
      <c r="B6" s="45" t="s">
        <v>1</v>
      </c>
      <c r="C6" s="41" t="s">
        <v>2</v>
      </c>
      <c r="D6" s="41"/>
      <c r="E6" s="41"/>
      <c r="F6" s="41" t="s">
        <v>3</v>
      </c>
      <c r="G6" s="41"/>
      <c r="H6" s="41"/>
      <c r="I6" s="41" t="s">
        <v>4</v>
      </c>
      <c r="J6" s="41"/>
      <c r="K6" s="41"/>
      <c r="L6" s="5" t="s">
        <v>5</v>
      </c>
      <c r="M6" s="5" t="s">
        <v>230</v>
      </c>
      <c r="N6" s="5" t="s">
        <v>231</v>
      </c>
    </row>
    <row r="7" spans="1:14" ht="159.75" customHeight="1">
      <c r="A7" s="41"/>
      <c r="B7" s="4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  <c r="I7" s="6" t="s">
        <v>6</v>
      </c>
      <c r="J7" s="6" t="s">
        <v>7</v>
      </c>
      <c r="K7" s="6" t="s">
        <v>8</v>
      </c>
      <c r="L7" s="7" t="s">
        <v>9</v>
      </c>
      <c r="M7" s="7" t="s">
        <v>9</v>
      </c>
      <c r="N7" s="7" t="s">
        <v>9</v>
      </c>
    </row>
    <row r="8" spans="1:14" ht="15.75">
      <c r="A8" s="5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5.75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57" customHeight="1">
      <c r="A10" s="9">
        <v>1</v>
      </c>
      <c r="B10" s="10" t="s">
        <v>11</v>
      </c>
      <c r="C10" s="11">
        <f>C11+C12+C13+C14</f>
        <v>0</v>
      </c>
      <c r="D10" s="11">
        <f aca="true" t="shared" si="0" ref="D10:N10">D11+D12+D13+D14</f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</row>
    <row r="11" spans="1:14" ht="94.5">
      <c r="A11" s="5" t="s">
        <v>12</v>
      </c>
      <c r="B11" s="12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1.75">
      <c r="A12" s="5" t="s">
        <v>14</v>
      </c>
      <c r="B12" s="12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10.25">
      <c r="A13" s="5" t="s">
        <v>16</v>
      </c>
      <c r="B13" s="12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94.5">
      <c r="A14" s="5" t="s">
        <v>18</v>
      </c>
      <c r="B14" s="12" t="s">
        <v>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78.75">
      <c r="A15" s="9">
        <v>2</v>
      </c>
      <c r="B15" s="14" t="s">
        <v>20</v>
      </c>
      <c r="C15" s="11">
        <f>C16+C17+C18+C19</f>
        <v>29.7</v>
      </c>
      <c r="D15" s="11">
        <f aca="true" t="shared" si="1" ref="D15:N15">D16+D17+D18+D19</f>
        <v>0</v>
      </c>
      <c r="E15" s="11">
        <f t="shared" si="1"/>
        <v>0</v>
      </c>
      <c r="F15" s="11">
        <f t="shared" si="1"/>
        <v>73.208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>K16+K17+K18+K19</f>
        <v>51.008</v>
      </c>
      <c r="L15" s="11">
        <f t="shared" si="1"/>
        <v>35.7</v>
      </c>
      <c r="M15" s="11">
        <f t="shared" si="1"/>
        <v>57.1</v>
      </c>
      <c r="N15" s="11">
        <f t="shared" si="1"/>
        <v>0</v>
      </c>
    </row>
    <row r="16" spans="1:14" ht="157.5">
      <c r="A16" s="5" t="s">
        <v>21</v>
      </c>
      <c r="B16" s="15" t="s">
        <v>22</v>
      </c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94.5">
      <c r="A17" s="5" t="s">
        <v>23</v>
      </c>
      <c r="B17" s="15" t="s">
        <v>24</v>
      </c>
      <c r="C17" s="13">
        <v>29.7</v>
      </c>
      <c r="D17" s="13"/>
      <c r="E17" s="13"/>
      <c r="F17" s="13">
        <v>73.208</v>
      </c>
      <c r="G17" s="13"/>
      <c r="H17" s="13"/>
      <c r="I17" s="13"/>
      <c r="J17" s="13"/>
      <c r="K17" s="13">
        <v>51.008</v>
      </c>
      <c r="L17" s="13">
        <v>35.7</v>
      </c>
      <c r="M17" s="13">
        <v>57.1</v>
      </c>
      <c r="N17" s="13"/>
    </row>
    <row r="18" spans="1:14" ht="63">
      <c r="A18" s="5" t="s">
        <v>25</v>
      </c>
      <c r="B18" s="15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94.5">
      <c r="A19" s="5" t="s">
        <v>27</v>
      </c>
      <c r="B19" s="15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47.25">
      <c r="A20" s="9">
        <v>3</v>
      </c>
      <c r="B20" s="10" t="s">
        <v>29</v>
      </c>
      <c r="C20" s="11">
        <f>C21</f>
        <v>0</v>
      </c>
      <c r="D20" s="11">
        <f aca="true" t="shared" si="2" ref="D20:N20">D21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</row>
    <row r="21" spans="1:14" ht="157.5">
      <c r="A21" s="5" t="s">
        <v>30</v>
      </c>
      <c r="B21" s="12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31.5">
      <c r="A22" s="9">
        <v>4</v>
      </c>
      <c r="B22" s="10" t="s">
        <v>32</v>
      </c>
      <c r="C22" s="11">
        <f>C23+C26</f>
        <v>0</v>
      </c>
      <c r="D22" s="11">
        <f aca="true" t="shared" si="3" ref="D22:N22">D23+D26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</row>
    <row r="23" spans="1:14" ht="47.25">
      <c r="A23" s="5" t="s">
        <v>33</v>
      </c>
      <c r="B23" s="15" t="s">
        <v>34</v>
      </c>
      <c r="C23" s="13">
        <f>C24+C25</f>
        <v>0</v>
      </c>
      <c r="D23" s="13">
        <f aca="true" t="shared" si="4" ref="D23:N23">D24+D25</f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</row>
    <row r="24" spans="1:14" ht="78.75">
      <c r="A24" s="5" t="s">
        <v>35</v>
      </c>
      <c r="B24" s="15" t="s">
        <v>36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78.75">
      <c r="A25" s="5" t="s">
        <v>37</v>
      </c>
      <c r="B25" s="15" t="s">
        <v>38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63">
      <c r="A26" s="5" t="s">
        <v>39</v>
      </c>
      <c r="B26" s="15" t="s">
        <v>40</v>
      </c>
      <c r="C26" s="13">
        <f>C27+C28+C30</f>
        <v>0</v>
      </c>
      <c r="D26" s="13">
        <f aca="true" t="shared" si="5" ref="D26:M26">D27+D28+D30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13">
        <f>N27+N28+N30</f>
        <v>0</v>
      </c>
    </row>
    <row r="27" spans="1:14" ht="110.25">
      <c r="A27" s="5" t="s">
        <v>41</v>
      </c>
      <c r="B27" s="15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10.25">
      <c r="A28" s="41" t="s">
        <v>43</v>
      </c>
      <c r="B28" s="15" t="s">
        <v>44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31.5">
      <c r="A29" s="41"/>
      <c r="B29" s="15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10.25">
      <c r="A30" s="5" t="s">
        <v>46</v>
      </c>
      <c r="B30" s="15" t="s">
        <v>47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31.5">
      <c r="A31" s="9">
        <v>5</v>
      </c>
      <c r="B31" s="10" t="s">
        <v>48</v>
      </c>
      <c r="C31" s="11">
        <f>C32+C33+C34+C35+C36+C37+C38+C39+C40+C41+C42</f>
        <v>0</v>
      </c>
      <c r="D31" s="11">
        <f aca="true" t="shared" si="6" ref="D31:N31">D32+D33+D34+D35+D36+D37+D38+D39+D40+D41+D42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</row>
    <row r="32" spans="1:14" ht="63">
      <c r="A32" s="5" t="s">
        <v>49</v>
      </c>
      <c r="B32" s="12" t="s">
        <v>50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47.25">
      <c r="A33" s="5" t="s">
        <v>51</v>
      </c>
      <c r="B33" s="15" t="s">
        <v>52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10.25">
      <c r="A34" s="5" t="s">
        <v>53</v>
      </c>
      <c r="B34" s="15" t="s">
        <v>54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94.5">
      <c r="A35" s="5" t="s">
        <v>55</v>
      </c>
      <c r="B35" s="12" t="s">
        <v>56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47.25">
      <c r="A36" s="5" t="s">
        <v>57</v>
      </c>
      <c r="B36" s="15" t="s">
        <v>58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6">
      <c r="A37" s="5" t="s">
        <v>59</v>
      </c>
      <c r="B37" s="15" t="s">
        <v>60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63">
      <c r="A38" s="5" t="s">
        <v>61</v>
      </c>
      <c r="B38" s="12" t="s">
        <v>62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78.75">
      <c r="A39" s="5" t="s">
        <v>63</v>
      </c>
      <c r="B39" s="17" t="s">
        <v>64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94.5">
      <c r="A40" s="5" t="s">
        <v>65</v>
      </c>
      <c r="B40" s="12" t="s">
        <v>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78.75">
      <c r="A41" s="5" t="s">
        <v>67</v>
      </c>
      <c r="B41" s="12" t="s">
        <v>68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10.25">
      <c r="A42" s="5" t="s">
        <v>69</v>
      </c>
      <c r="B42" s="15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31.5">
      <c r="A43" s="9">
        <v>6</v>
      </c>
      <c r="B43" s="10" t="s">
        <v>71</v>
      </c>
      <c r="C43" s="11">
        <f>C44+C45+C46+C47+C48+C49</f>
        <v>0</v>
      </c>
      <c r="D43" s="11">
        <f aca="true" t="shared" si="7" ref="D43:N43">D44+D45+D46+D47+D48+D49</f>
        <v>0</v>
      </c>
      <c r="E43" s="11">
        <f t="shared" si="7"/>
        <v>0</v>
      </c>
      <c r="F43" s="11">
        <f t="shared" si="7"/>
        <v>0</v>
      </c>
      <c r="G43" s="11">
        <f t="shared" si="7"/>
        <v>0</v>
      </c>
      <c r="H43" s="11">
        <f t="shared" si="7"/>
        <v>0</v>
      </c>
      <c r="I43" s="11">
        <f t="shared" si="7"/>
        <v>0</v>
      </c>
      <c r="J43" s="11">
        <f t="shared" si="7"/>
        <v>0</v>
      </c>
      <c r="K43" s="11">
        <f t="shared" si="7"/>
        <v>0</v>
      </c>
      <c r="L43" s="11">
        <f t="shared" si="7"/>
        <v>0</v>
      </c>
      <c r="M43" s="11">
        <f t="shared" si="7"/>
        <v>0</v>
      </c>
      <c r="N43" s="11">
        <f t="shared" si="7"/>
        <v>0</v>
      </c>
    </row>
    <row r="44" spans="1:14" ht="126">
      <c r="A44" s="5" t="s">
        <v>72</v>
      </c>
      <c r="B44" s="15" t="s">
        <v>73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63">
      <c r="A45" s="5" t="s">
        <v>74</v>
      </c>
      <c r="B45" s="15" t="s">
        <v>75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78.75">
      <c r="A46" s="5" t="s">
        <v>76</v>
      </c>
      <c r="B46" s="15" t="s">
        <v>77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78.75">
      <c r="A47" s="5" t="s">
        <v>78</v>
      </c>
      <c r="B47" s="15" t="s">
        <v>79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78.75">
      <c r="A48" s="5" t="s">
        <v>80</v>
      </c>
      <c r="B48" s="15" t="s">
        <v>81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41.75">
      <c r="A49" s="5" t="s">
        <v>82</v>
      </c>
      <c r="B49" s="15" t="s">
        <v>83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47.25">
      <c r="A50" s="9">
        <v>7</v>
      </c>
      <c r="B50" s="10" t="s">
        <v>84</v>
      </c>
      <c r="C50" s="11">
        <f>C51+C52+C53</f>
        <v>0</v>
      </c>
      <c r="D50" s="11">
        <f aca="true" t="shared" si="8" ref="D50:N50">D51+D52+D53</f>
        <v>0</v>
      </c>
      <c r="E50" s="11">
        <f t="shared" si="8"/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  <c r="I50" s="11">
        <f t="shared" si="8"/>
        <v>0</v>
      </c>
      <c r="J50" s="11">
        <f t="shared" si="8"/>
        <v>0</v>
      </c>
      <c r="K50" s="11">
        <f t="shared" si="8"/>
        <v>0</v>
      </c>
      <c r="L50" s="11">
        <f t="shared" si="8"/>
        <v>0</v>
      </c>
      <c r="M50" s="11">
        <f t="shared" si="8"/>
        <v>0</v>
      </c>
      <c r="N50" s="11">
        <f t="shared" si="8"/>
        <v>0</v>
      </c>
    </row>
    <row r="51" spans="1:14" ht="141.75">
      <c r="A51" s="5" t="s">
        <v>85</v>
      </c>
      <c r="B51" s="15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10.25">
      <c r="A52" s="5" t="s">
        <v>87</v>
      </c>
      <c r="B52" s="15" t="s">
        <v>88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10.25">
      <c r="A53" s="5" t="s">
        <v>89</v>
      </c>
      <c r="B53" s="15" t="s">
        <v>90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31.5">
      <c r="A54" s="9">
        <v>8</v>
      </c>
      <c r="B54" s="10" t="s">
        <v>91</v>
      </c>
      <c r="C54" s="11">
        <f>C55+C56+C57+C58+C59+C60+C61+C62</f>
        <v>0</v>
      </c>
      <c r="D54" s="11">
        <f aca="true" t="shared" si="9" ref="D54:N54">D55+D56+D57+D58+D59+D60+D61+D62</f>
        <v>0</v>
      </c>
      <c r="E54" s="11">
        <f t="shared" si="9"/>
        <v>0</v>
      </c>
      <c r="F54" s="11">
        <f t="shared" si="9"/>
        <v>0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1">
        <f t="shared" si="9"/>
        <v>0</v>
      </c>
      <c r="L54" s="11">
        <f t="shared" si="9"/>
        <v>0</v>
      </c>
      <c r="M54" s="11">
        <f t="shared" si="9"/>
        <v>0</v>
      </c>
      <c r="N54" s="11">
        <f t="shared" si="9"/>
        <v>0</v>
      </c>
    </row>
    <row r="55" spans="1:14" ht="63">
      <c r="A55" s="5" t="s">
        <v>92</v>
      </c>
      <c r="B55" s="15" t="s">
        <v>93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78.75">
      <c r="A56" s="5" t="s">
        <v>94</v>
      </c>
      <c r="B56" s="15" t="s">
        <v>95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6">
      <c r="A57" s="5" t="s">
        <v>96</v>
      </c>
      <c r="B57" s="15" t="s">
        <v>97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94.5">
      <c r="A58" s="5" t="s">
        <v>98</v>
      </c>
      <c r="B58" s="15" t="s">
        <v>99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78.75">
      <c r="A59" s="5" t="s">
        <v>100</v>
      </c>
      <c r="B59" s="15" t="s">
        <v>101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41.75">
      <c r="A60" s="5" t="s">
        <v>102</v>
      </c>
      <c r="B60" s="15" t="s">
        <v>103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78.75">
      <c r="A61" s="5" t="s">
        <v>104</v>
      </c>
      <c r="B61" s="15" t="s">
        <v>101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94.5">
      <c r="A62" s="5" t="s">
        <v>105</v>
      </c>
      <c r="B62" s="15" t="s">
        <v>106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63">
      <c r="A63" s="9">
        <v>9</v>
      </c>
      <c r="B63" s="10" t="s">
        <v>107</v>
      </c>
      <c r="C63" s="11">
        <f>C64+C65+C66+C67</f>
        <v>0</v>
      </c>
      <c r="D63" s="11">
        <f aca="true" t="shared" si="10" ref="D63:N63">D64+D65+D66+D67</f>
        <v>0</v>
      </c>
      <c r="E63" s="11">
        <f t="shared" si="10"/>
        <v>0</v>
      </c>
      <c r="F63" s="11">
        <f t="shared" si="10"/>
        <v>0</v>
      </c>
      <c r="G63" s="11">
        <f t="shared" si="10"/>
        <v>0</v>
      </c>
      <c r="H63" s="11">
        <f t="shared" si="10"/>
        <v>0</v>
      </c>
      <c r="I63" s="11">
        <f t="shared" si="10"/>
        <v>0</v>
      </c>
      <c r="J63" s="11">
        <f t="shared" si="10"/>
        <v>0</v>
      </c>
      <c r="K63" s="11">
        <f t="shared" si="10"/>
        <v>0</v>
      </c>
      <c r="L63" s="11">
        <f t="shared" si="10"/>
        <v>0</v>
      </c>
      <c r="M63" s="11">
        <f t="shared" si="10"/>
        <v>0</v>
      </c>
      <c r="N63" s="11">
        <f t="shared" si="10"/>
        <v>0</v>
      </c>
    </row>
    <row r="64" spans="1:14" ht="78.75">
      <c r="A64" s="5" t="s">
        <v>108</v>
      </c>
      <c r="B64" s="15" t="s">
        <v>109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73.25">
      <c r="A65" s="5" t="s">
        <v>110</v>
      </c>
      <c r="B65" s="15" t="s">
        <v>111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89">
      <c r="A66" s="5" t="s">
        <v>112</v>
      </c>
      <c r="B66" s="15" t="s">
        <v>113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41.75">
      <c r="A67" s="5" t="s">
        <v>114</v>
      </c>
      <c r="B67" s="15" t="s">
        <v>115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47.25">
      <c r="A68" s="9">
        <v>10</v>
      </c>
      <c r="B68" s="10" t="s">
        <v>116</v>
      </c>
      <c r="C68" s="11">
        <f>C69+C70</f>
        <v>0</v>
      </c>
      <c r="D68" s="11">
        <f aca="true" t="shared" si="11" ref="D68:N68">D69+D70</f>
        <v>0</v>
      </c>
      <c r="E68" s="11">
        <f t="shared" si="11"/>
        <v>0</v>
      </c>
      <c r="F68" s="11">
        <f t="shared" si="11"/>
        <v>0</v>
      </c>
      <c r="G68" s="11">
        <f t="shared" si="11"/>
        <v>0</v>
      </c>
      <c r="H68" s="11">
        <f t="shared" si="11"/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</row>
    <row r="69" spans="1:14" ht="47.25">
      <c r="A69" s="5" t="s">
        <v>117</v>
      </c>
      <c r="B69" s="15" t="s">
        <v>118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94.5">
      <c r="A70" s="5" t="s">
        <v>119</v>
      </c>
      <c r="B70" s="15" t="s">
        <v>120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>
      <c r="A71" s="9"/>
      <c r="B71" s="18" t="s">
        <v>121</v>
      </c>
      <c r="C71" s="11">
        <f>C68+C63+C54+C50+C43+C31+C22+C20+C15+C10</f>
        <v>29.7</v>
      </c>
      <c r="D71" s="11">
        <f aca="true" t="shared" si="12" ref="D71:N71">D68+D63+D54+D50+D43+D31+D22+D20+D15+D10</f>
        <v>0</v>
      </c>
      <c r="E71" s="11">
        <f t="shared" si="12"/>
        <v>0</v>
      </c>
      <c r="F71" s="11">
        <f t="shared" si="12"/>
        <v>73.208</v>
      </c>
      <c r="G71" s="11">
        <f t="shared" si="12"/>
        <v>0</v>
      </c>
      <c r="H71" s="11">
        <f t="shared" si="12"/>
        <v>0</v>
      </c>
      <c r="I71" s="11">
        <f t="shared" si="12"/>
        <v>0</v>
      </c>
      <c r="J71" s="11">
        <f t="shared" si="12"/>
        <v>0</v>
      </c>
      <c r="K71" s="11">
        <f t="shared" si="12"/>
        <v>51.008</v>
      </c>
      <c r="L71" s="11">
        <f t="shared" si="12"/>
        <v>35.7</v>
      </c>
      <c r="M71" s="11">
        <f t="shared" si="12"/>
        <v>57.1</v>
      </c>
      <c r="N71" s="11">
        <f t="shared" si="12"/>
        <v>0</v>
      </c>
    </row>
    <row r="72" spans="1:14" ht="15.75">
      <c r="A72" s="42" t="s">
        <v>122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31.5">
      <c r="A73" s="9">
        <v>1</v>
      </c>
      <c r="B73" s="10" t="s">
        <v>123</v>
      </c>
      <c r="C73" s="11">
        <f>C74+C78+C80+C83+C86+C95+C98+C106+C109</f>
        <v>0</v>
      </c>
      <c r="D73" s="11">
        <f aca="true" t="shared" si="13" ref="D73:N73">D74+D78+D80+D83+D86+D95+D98+D106+D109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  <c r="I73" s="11">
        <f t="shared" si="13"/>
        <v>0</v>
      </c>
      <c r="J73" s="11">
        <f t="shared" si="13"/>
        <v>0</v>
      </c>
      <c r="K73" s="11">
        <f t="shared" si="13"/>
        <v>0</v>
      </c>
      <c r="L73" s="11">
        <f t="shared" si="13"/>
        <v>0</v>
      </c>
      <c r="M73" s="11">
        <f t="shared" si="13"/>
        <v>0</v>
      </c>
      <c r="N73" s="11">
        <f t="shared" si="13"/>
        <v>0</v>
      </c>
    </row>
    <row r="74" spans="1:14" ht="47.25">
      <c r="A74" s="5" t="s">
        <v>12</v>
      </c>
      <c r="B74" s="15" t="s">
        <v>124</v>
      </c>
      <c r="C74" s="13">
        <f>C75+C76+C77</f>
        <v>0</v>
      </c>
      <c r="D74" s="13">
        <f aca="true" t="shared" si="14" ref="D74:N74">D75+D76+D77</f>
        <v>0</v>
      </c>
      <c r="E74" s="13">
        <f t="shared" si="14"/>
        <v>0</v>
      </c>
      <c r="F74" s="13">
        <f t="shared" si="14"/>
        <v>0</v>
      </c>
      <c r="G74" s="13">
        <f t="shared" si="14"/>
        <v>0</v>
      </c>
      <c r="H74" s="13">
        <f t="shared" si="14"/>
        <v>0</v>
      </c>
      <c r="I74" s="13">
        <f t="shared" si="14"/>
        <v>0</v>
      </c>
      <c r="J74" s="13">
        <f t="shared" si="14"/>
        <v>0</v>
      </c>
      <c r="K74" s="13">
        <f t="shared" si="14"/>
        <v>0</v>
      </c>
      <c r="L74" s="13">
        <f t="shared" si="14"/>
        <v>0</v>
      </c>
      <c r="M74" s="13">
        <f t="shared" si="14"/>
        <v>0</v>
      </c>
      <c r="N74" s="13">
        <f t="shared" si="14"/>
        <v>0</v>
      </c>
    </row>
    <row r="75" spans="1:14" ht="330.75">
      <c r="A75" s="19" t="s">
        <v>125</v>
      </c>
      <c r="B75" s="15" t="s">
        <v>216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78.75">
      <c r="A76" s="5" t="s">
        <v>126</v>
      </c>
      <c r="B76" s="15" t="s">
        <v>127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94.5">
      <c r="A77" s="5" t="s">
        <v>128</v>
      </c>
      <c r="B77" s="15" t="s">
        <v>129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63">
      <c r="A78" s="9">
        <v>2</v>
      </c>
      <c r="B78" s="10" t="s">
        <v>130</v>
      </c>
      <c r="C78" s="11">
        <f>C79</f>
        <v>0</v>
      </c>
      <c r="D78" s="11">
        <f aca="true" t="shared" si="15" ref="D78:N78">D79</f>
        <v>0</v>
      </c>
      <c r="E78" s="11">
        <f t="shared" si="15"/>
        <v>0</v>
      </c>
      <c r="F78" s="11">
        <f t="shared" si="15"/>
        <v>0</v>
      </c>
      <c r="G78" s="11">
        <f t="shared" si="15"/>
        <v>0</v>
      </c>
      <c r="H78" s="11">
        <f t="shared" si="15"/>
        <v>0</v>
      </c>
      <c r="I78" s="11">
        <f t="shared" si="15"/>
        <v>0</v>
      </c>
      <c r="J78" s="11">
        <f t="shared" si="15"/>
        <v>0</v>
      </c>
      <c r="K78" s="11">
        <f t="shared" si="15"/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</row>
    <row r="79" spans="1:14" ht="110.25">
      <c r="A79" s="5" t="s">
        <v>21</v>
      </c>
      <c r="B79" s="15" t="s">
        <v>131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47.25">
      <c r="A80" s="9">
        <v>3</v>
      </c>
      <c r="B80" s="10" t="s">
        <v>132</v>
      </c>
      <c r="C80" s="11">
        <f>C81+C82</f>
        <v>0</v>
      </c>
      <c r="D80" s="11">
        <f aca="true" t="shared" si="16" ref="D80:N80">D81+D82</f>
        <v>0</v>
      </c>
      <c r="E80" s="11">
        <f t="shared" si="16"/>
        <v>0</v>
      </c>
      <c r="F80" s="11">
        <f t="shared" si="16"/>
        <v>0</v>
      </c>
      <c r="G80" s="11">
        <f t="shared" si="16"/>
        <v>0</v>
      </c>
      <c r="H80" s="11">
        <f t="shared" si="16"/>
        <v>0</v>
      </c>
      <c r="I80" s="11">
        <f t="shared" si="16"/>
        <v>0</v>
      </c>
      <c r="J80" s="11">
        <f t="shared" si="16"/>
        <v>0</v>
      </c>
      <c r="K80" s="11">
        <f t="shared" si="16"/>
        <v>0</v>
      </c>
      <c r="L80" s="11">
        <f t="shared" si="16"/>
        <v>0</v>
      </c>
      <c r="M80" s="11">
        <f t="shared" si="16"/>
        <v>0</v>
      </c>
      <c r="N80" s="11">
        <f t="shared" si="16"/>
        <v>0</v>
      </c>
    </row>
    <row r="81" spans="1:14" ht="126">
      <c r="A81" s="5" t="s">
        <v>30</v>
      </c>
      <c r="B81" s="15" t="s">
        <v>133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41.75">
      <c r="A82" s="5" t="s">
        <v>134</v>
      </c>
      <c r="B82" s="15" t="s">
        <v>135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47.25">
      <c r="A83" s="9">
        <v>4</v>
      </c>
      <c r="B83" s="10" t="s">
        <v>136</v>
      </c>
      <c r="C83" s="11">
        <f>C84+C85</f>
        <v>0</v>
      </c>
      <c r="D83" s="11">
        <f aca="true" t="shared" si="17" ref="D83:N83">D84+D85</f>
        <v>0</v>
      </c>
      <c r="E83" s="11">
        <f t="shared" si="17"/>
        <v>0</v>
      </c>
      <c r="F83" s="11">
        <f t="shared" si="17"/>
        <v>0</v>
      </c>
      <c r="G83" s="11">
        <f t="shared" si="17"/>
        <v>0</v>
      </c>
      <c r="H83" s="11">
        <f t="shared" si="17"/>
        <v>0</v>
      </c>
      <c r="I83" s="11">
        <f t="shared" si="17"/>
        <v>0</v>
      </c>
      <c r="J83" s="11">
        <f t="shared" si="17"/>
        <v>0</v>
      </c>
      <c r="K83" s="11">
        <f t="shared" si="17"/>
        <v>0</v>
      </c>
      <c r="L83" s="11">
        <f t="shared" si="17"/>
        <v>0</v>
      </c>
      <c r="M83" s="11">
        <f t="shared" si="17"/>
        <v>0</v>
      </c>
      <c r="N83" s="11">
        <f t="shared" si="17"/>
        <v>0</v>
      </c>
    </row>
    <row r="84" spans="1:14" ht="63">
      <c r="A84" s="5" t="s">
        <v>33</v>
      </c>
      <c r="B84" s="15" t="s">
        <v>137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73.25">
      <c r="A85" s="5" t="s">
        <v>39</v>
      </c>
      <c r="B85" s="15" t="s">
        <v>138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31.5">
      <c r="A86" s="9">
        <v>5</v>
      </c>
      <c r="B86" s="10" t="s">
        <v>139</v>
      </c>
      <c r="C86" s="11">
        <f>C87</f>
        <v>0</v>
      </c>
      <c r="D86" s="11">
        <f aca="true" t="shared" si="18" ref="D86:N86">D87</f>
        <v>0</v>
      </c>
      <c r="E86" s="11">
        <f t="shared" si="18"/>
        <v>0</v>
      </c>
      <c r="F86" s="11">
        <f t="shared" si="18"/>
        <v>0</v>
      </c>
      <c r="G86" s="11">
        <f t="shared" si="18"/>
        <v>0</v>
      </c>
      <c r="H86" s="11">
        <f t="shared" si="18"/>
        <v>0</v>
      </c>
      <c r="I86" s="11">
        <f t="shared" si="18"/>
        <v>0</v>
      </c>
      <c r="J86" s="11">
        <f t="shared" si="18"/>
        <v>0</v>
      </c>
      <c r="K86" s="11">
        <f t="shared" si="18"/>
        <v>0</v>
      </c>
      <c r="L86" s="11">
        <f t="shared" si="18"/>
        <v>0</v>
      </c>
      <c r="M86" s="11">
        <f t="shared" si="18"/>
        <v>0</v>
      </c>
      <c r="N86" s="11">
        <f t="shared" si="18"/>
        <v>0</v>
      </c>
    </row>
    <row r="87" spans="1:14" ht="47.25">
      <c r="A87" s="5" t="s">
        <v>49</v>
      </c>
      <c r="B87" s="15" t="s">
        <v>140</v>
      </c>
      <c r="C87" s="13">
        <f>C89+C88+C90+C92+C94</f>
        <v>0</v>
      </c>
      <c r="D87" s="13">
        <f aca="true" t="shared" si="19" ref="D87:N87">D89+D88+D90+D92+D94</f>
        <v>0</v>
      </c>
      <c r="E87" s="13">
        <f t="shared" si="19"/>
        <v>0</v>
      </c>
      <c r="F87" s="13">
        <f t="shared" si="19"/>
        <v>0</v>
      </c>
      <c r="G87" s="13">
        <f t="shared" si="19"/>
        <v>0</v>
      </c>
      <c r="H87" s="13">
        <f t="shared" si="19"/>
        <v>0</v>
      </c>
      <c r="I87" s="13">
        <f t="shared" si="19"/>
        <v>0</v>
      </c>
      <c r="J87" s="13">
        <f t="shared" si="19"/>
        <v>0</v>
      </c>
      <c r="K87" s="13">
        <f t="shared" si="19"/>
        <v>0</v>
      </c>
      <c r="L87" s="13">
        <f t="shared" si="19"/>
        <v>0</v>
      </c>
      <c r="M87" s="13">
        <f t="shared" si="19"/>
        <v>0</v>
      </c>
      <c r="N87" s="13">
        <f t="shared" si="19"/>
        <v>0</v>
      </c>
    </row>
    <row r="88" spans="1:14" ht="94.5">
      <c r="A88" s="5" t="s">
        <v>141</v>
      </c>
      <c r="B88" s="15" t="s">
        <v>142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47.25">
      <c r="A89" s="5" t="s">
        <v>143</v>
      </c>
      <c r="B89" s="17" t="s">
        <v>144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">
      <c r="A90" s="41" t="s">
        <v>145</v>
      </c>
      <c r="B90" s="44" t="s">
        <v>146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">
      <c r="A91" s="41"/>
      <c r="B91" s="44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">
      <c r="A92" s="41" t="s">
        <v>147</v>
      </c>
      <c r="B92" s="43" t="s">
        <v>148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4" ht="15">
      <c r="A93" s="41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ht="78.75">
      <c r="A94" s="5" t="s">
        <v>149</v>
      </c>
      <c r="B94" s="17" t="s">
        <v>150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63">
      <c r="A95" s="9">
        <v>6</v>
      </c>
      <c r="B95" s="14" t="s">
        <v>151</v>
      </c>
      <c r="C95" s="11">
        <f>C96+C97</f>
        <v>0</v>
      </c>
      <c r="D95" s="11">
        <f aca="true" t="shared" si="20" ref="D95:N95">D96+D97</f>
        <v>0</v>
      </c>
      <c r="E95" s="11">
        <f t="shared" si="20"/>
        <v>0</v>
      </c>
      <c r="F95" s="11">
        <f t="shared" si="20"/>
        <v>0</v>
      </c>
      <c r="G95" s="11">
        <f t="shared" si="20"/>
        <v>0</v>
      </c>
      <c r="H95" s="11">
        <f t="shared" si="20"/>
        <v>0</v>
      </c>
      <c r="I95" s="11">
        <f t="shared" si="20"/>
        <v>0</v>
      </c>
      <c r="J95" s="11">
        <f t="shared" si="20"/>
        <v>0</v>
      </c>
      <c r="K95" s="11">
        <f t="shared" si="20"/>
        <v>0</v>
      </c>
      <c r="L95" s="11">
        <f t="shared" si="20"/>
        <v>0</v>
      </c>
      <c r="M95" s="11">
        <f t="shared" si="20"/>
        <v>0</v>
      </c>
      <c r="N95" s="11">
        <f t="shared" si="20"/>
        <v>0</v>
      </c>
    </row>
    <row r="96" spans="1:14" ht="78.75">
      <c r="A96" s="5" t="s">
        <v>72</v>
      </c>
      <c r="B96" s="15" t="s">
        <v>152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41.75">
      <c r="A97" s="5" t="s">
        <v>74</v>
      </c>
      <c r="B97" s="15" t="s">
        <v>153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31.5">
      <c r="A98" s="9">
        <v>7</v>
      </c>
      <c r="B98" s="10" t="s">
        <v>154</v>
      </c>
      <c r="C98" s="11">
        <f>C99</f>
        <v>0</v>
      </c>
      <c r="D98" s="11">
        <f aca="true" t="shared" si="21" ref="D98:N98">D99</f>
        <v>0</v>
      </c>
      <c r="E98" s="11">
        <f t="shared" si="21"/>
        <v>0</v>
      </c>
      <c r="F98" s="11">
        <f t="shared" si="21"/>
        <v>0</v>
      </c>
      <c r="G98" s="11">
        <f t="shared" si="21"/>
        <v>0</v>
      </c>
      <c r="H98" s="11">
        <f t="shared" si="21"/>
        <v>0</v>
      </c>
      <c r="I98" s="11">
        <f t="shared" si="21"/>
        <v>0</v>
      </c>
      <c r="J98" s="11">
        <f t="shared" si="21"/>
        <v>0</v>
      </c>
      <c r="K98" s="11">
        <f t="shared" si="21"/>
        <v>0</v>
      </c>
      <c r="L98" s="11">
        <f t="shared" si="21"/>
        <v>0</v>
      </c>
      <c r="M98" s="11">
        <f t="shared" si="21"/>
        <v>0</v>
      </c>
      <c r="N98" s="11">
        <f t="shared" si="21"/>
        <v>0</v>
      </c>
    </row>
    <row r="99" spans="1:14" ht="63">
      <c r="A99" s="5" t="s">
        <v>85</v>
      </c>
      <c r="B99" s="15" t="s">
        <v>155</v>
      </c>
      <c r="C99" s="13">
        <f aca="true" t="shared" si="22" ref="C99:N99">C100+C101+C102+C103+C104+C105</f>
        <v>0</v>
      </c>
      <c r="D99" s="13">
        <f t="shared" si="22"/>
        <v>0</v>
      </c>
      <c r="E99" s="13">
        <f t="shared" si="22"/>
        <v>0</v>
      </c>
      <c r="F99" s="13">
        <f t="shared" si="22"/>
        <v>0</v>
      </c>
      <c r="G99" s="13">
        <f t="shared" si="22"/>
        <v>0</v>
      </c>
      <c r="H99" s="13">
        <f t="shared" si="22"/>
        <v>0</v>
      </c>
      <c r="I99" s="13">
        <f t="shared" si="22"/>
        <v>0</v>
      </c>
      <c r="J99" s="13">
        <f t="shared" si="22"/>
        <v>0</v>
      </c>
      <c r="K99" s="13">
        <f t="shared" si="22"/>
        <v>0</v>
      </c>
      <c r="L99" s="13">
        <f t="shared" si="22"/>
        <v>0</v>
      </c>
      <c r="M99" s="13">
        <f t="shared" si="22"/>
        <v>0</v>
      </c>
      <c r="N99" s="13">
        <f t="shared" si="22"/>
        <v>0</v>
      </c>
    </row>
    <row r="100" spans="1:14" ht="63">
      <c r="A100" s="5" t="s">
        <v>156</v>
      </c>
      <c r="B100" s="15" t="s">
        <v>157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89">
      <c r="A101" s="5" t="s">
        <v>158</v>
      </c>
      <c r="B101" s="15" t="s">
        <v>159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94.5">
      <c r="A102" s="5" t="s">
        <v>160</v>
      </c>
      <c r="B102" s="15" t="s">
        <v>161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73.25">
      <c r="A103" s="5" t="s">
        <v>162</v>
      </c>
      <c r="B103" s="15" t="s">
        <v>217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10.25">
      <c r="A104" s="5" t="s">
        <v>163</v>
      </c>
      <c r="B104" s="15" t="s">
        <v>164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63">
      <c r="A105" s="5" t="s">
        <v>165</v>
      </c>
      <c r="B105" s="15" t="s">
        <v>166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94.5">
      <c r="A106" s="9">
        <v>8</v>
      </c>
      <c r="B106" s="10" t="s">
        <v>167</v>
      </c>
      <c r="C106" s="11">
        <f>C107+C108</f>
        <v>0</v>
      </c>
      <c r="D106" s="11">
        <f aca="true" t="shared" si="23" ref="D106:N106">D107+D108</f>
        <v>0</v>
      </c>
      <c r="E106" s="11">
        <f t="shared" si="23"/>
        <v>0</v>
      </c>
      <c r="F106" s="11">
        <f t="shared" si="23"/>
        <v>0</v>
      </c>
      <c r="G106" s="11">
        <f t="shared" si="23"/>
        <v>0</v>
      </c>
      <c r="H106" s="11">
        <f t="shared" si="23"/>
        <v>0</v>
      </c>
      <c r="I106" s="11">
        <f t="shared" si="23"/>
        <v>0</v>
      </c>
      <c r="J106" s="11">
        <f t="shared" si="23"/>
        <v>0</v>
      </c>
      <c r="K106" s="11">
        <f t="shared" si="23"/>
        <v>0</v>
      </c>
      <c r="L106" s="11">
        <f t="shared" si="23"/>
        <v>0</v>
      </c>
      <c r="M106" s="11">
        <f t="shared" si="23"/>
        <v>0</v>
      </c>
      <c r="N106" s="11">
        <f t="shared" si="23"/>
        <v>0</v>
      </c>
    </row>
    <row r="107" spans="1:14" ht="252">
      <c r="A107" s="5" t="s">
        <v>92</v>
      </c>
      <c r="B107" s="15" t="s">
        <v>168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41.75">
      <c r="A108" s="5" t="s">
        <v>94</v>
      </c>
      <c r="B108" s="15" t="s">
        <v>169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47.25">
      <c r="A109" s="9">
        <v>9</v>
      </c>
      <c r="B109" s="10" t="s">
        <v>116</v>
      </c>
      <c r="C109" s="11">
        <f>C110+C111</f>
        <v>0</v>
      </c>
      <c r="D109" s="11">
        <f aca="true" t="shared" si="24" ref="D109:N109">D110+D111</f>
        <v>0</v>
      </c>
      <c r="E109" s="11">
        <f t="shared" si="24"/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  <c r="I109" s="11">
        <f t="shared" si="24"/>
        <v>0</v>
      </c>
      <c r="J109" s="11">
        <f t="shared" si="24"/>
        <v>0</v>
      </c>
      <c r="K109" s="11">
        <f t="shared" si="24"/>
        <v>0</v>
      </c>
      <c r="L109" s="11">
        <f t="shared" si="24"/>
        <v>0</v>
      </c>
      <c r="M109" s="11">
        <f t="shared" si="24"/>
        <v>0</v>
      </c>
      <c r="N109" s="11">
        <f t="shared" si="24"/>
        <v>0</v>
      </c>
    </row>
    <row r="110" spans="1:14" ht="47.25">
      <c r="A110" s="5" t="s">
        <v>108</v>
      </c>
      <c r="B110" s="15" t="s">
        <v>170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73.25">
      <c r="A111" s="5" t="s">
        <v>110</v>
      </c>
      <c r="B111" s="15" t="s">
        <v>171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75">
      <c r="A112" s="21"/>
      <c r="B112" s="18" t="s">
        <v>172</v>
      </c>
      <c r="C112" s="11">
        <f>C109+C106+C98+C95+C86+C83+C80+C78+C73</f>
        <v>0</v>
      </c>
      <c r="D112" s="11">
        <f aca="true" t="shared" si="25" ref="D112:N112">D109+D106+D98+D95+D86+D83+D80+D78+D73</f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  <c r="H112" s="11">
        <f t="shared" si="25"/>
        <v>0</v>
      </c>
      <c r="I112" s="11">
        <f t="shared" si="25"/>
        <v>0</v>
      </c>
      <c r="J112" s="11">
        <f t="shared" si="25"/>
        <v>0</v>
      </c>
      <c r="K112" s="11">
        <f t="shared" si="25"/>
        <v>0</v>
      </c>
      <c r="L112" s="11">
        <f t="shared" si="25"/>
        <v>0</v>
      </c>
      <c r="M112" s="11">
        <f t="shared" si="25"/>
        <v>0</v>
      </c>
      <c r="N112" s="11">
        <f t="shared" si="25"/>
        <v>0</v>
      </c>
    </row>
    <row r="113" spans="1:14" ht="15.75">
      <c r="A113" s="42" t="s">
        <v>173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1:14" ht="31.5">
      <c r="A114" s="9">
        <v>1</v>
      </c>
      <c r="B114" s="10" t="s">
        <v>174</v>
      </c>
      <c r="C114" s="11">
        <f>C115+C116+C117</f>
        <v>0</v>
      </c>
      <c r="D114" s="11">
        <f aca="true" t="shared" si="26" ref="D114:N114">D115+D116+D117</f>
        <v>0</v>
      </c>
      <c r="E114" s="11">
        <f t="shared" si="26"/>
        <v>0</v>
      </c>
      <c r="F114" s="11">
        <f t="shared" si="26"/>
        <v>0</v>
      </c>
      <c r="G114" s="11">
        <f t="shared" si="26"/>
        <v>0</v>
      </c>
      <c r="H114" s="11">
        <f t="shared" si="26"/>
        <v>0</v>
      </c>
      <c r="I114" s="11">
        <f t="shared" si="26"/>
        <v>0</v>
      </c>
      <c r="J114" s="11">
        <f t="shared" si="26"/>
        <v>0</v>
      </c>
      <c r="K114" s="11">
        <f t="shared" si="26"/>
        <v>0</v>
      </c>
      <c r="L114" s="11">
        <f t="shared" si="26"/>
        <v>0</v>
      </c>
      <c r="M114" s="11">
        <f t="shared" si="26"/>
        <v>0</v>
      </c>
      <c r="N114" s="11">
        <f t="shared" si="26"/>
        <v>0</v>
      </c>
    </row>
    <row r="115" spans="1:14" ht="110.25">
      <c r="A115" s="5" t="s">
        <v>12</v>
      </c>
      <c r="B115" s="12" t="s">
        <v>175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73.25">
      <c r="A116" s="5" t="s">
        <v>14</v>
      </c>
      <c r="B116" s="15" t="s">
        <v>176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94.5">
      <c r="A117" s="5" t="s">
        <v>16</v>
      </c>
      <c r="B117" s="15" t="s">
        <v>177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63">
      <c r="A118" s="9">
        <v>2</v>
      </c>
      <c r="B118" s="10" t="s">
        <v>178</v>
      </c>
      <c r="C118" s="11">
        <f>C119+C120</f>
        <v>0</v>
      </c>
      <c r="D118" s="11">
        <f aca="true" t="shared" si="27" ref="D118:N118">D119+D120</f>
        <v>0</v>
      </c>
      <c r="E118" s="11">
        <f t="shared" si="27"/>
        <v>0</v>
      </c>
      <c r="F118" s="11">
        <f t="shared" si="27"/>
        <v>0</v>
      </c>
      <c r="G118" s="11">
        <f t="shared" si="27"/>
        <v>0</v>
      </c>
      <c r="H118" s="11">
        <f t="shared" si="27"/>
        <v>0</v>
      </c>
      <c r="I118" s="11">
        <f t="shared" si="27"/>
        <v>0</v>
      </c>
      <c r="J118" s="11">
        <f t="shared" si="27"/>
        <v>0</v>
      </c>
      <c r="K118" s="11">
        <f t="shared" si="27"/>
        <v>0</v>
      </c>
      <c r="L118" s="11">
        <f t="shared" si="27"/>
        <v>0</v>
      </c>
      <c r="M118" s="11">
        <f t="shared" si="27"/>
        <v>0</v>
      </c>
      <c r="N118" s="11">
        <f t="shared" si="27"/>
        <v>0</v>
      </c>
    </row>
    <row r="119" spans="1:14" ht="126">
      <c r="A119" s="5" t="s">
        <v>21</v>
      </c>
      <c r="B119" s="15" t="s">
        <v>179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94.5">
      <c r="A120" s="5" t="s">
        <v>23</v>
      </c>
      <c r="B120" s="15" t="s">
        <v>180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63">
      <c r="A121" s="9">
        <v>3</v>
      </c>
      <c r="B121" s="10" t="s">
        <v>181</v>
      </c>
      <c r="C121" s="11">
        <f>C122+C123</f>
        <v>0</v>
      </c>
      <c r="D121" s="11">
        <f aca="true" t="shared" si="28" ref="D121:N121">D122+D123</f>
        <v>0</v>
      </c>
      <c r="E121" s="11">
        <f t="shared" si="28"/>
        <v>0</v>
      </c>
      <c r="F121" s="11">
        <f t="shared" si="28"/>
        <v>0</v>
      </c>
      <c r="G121" s="11">
        <f t="shared" si="28"/>
        <v>0</v>
      </c>
      <c r="H121" s="11">
        <f t="shared" si="28"/>
        <v>0</v>
      </c>
      <c r="I121" s="11">
        <f t="shared" si="28"/>
        <v>0</v>
      </c>
      <c r="J121" s="11">
        <f t="shared" si="28"/>
        <v>0</v>
      </c>
      <c r="K121" s="11">
        <f t="shared" si="28"/>
        <v>0</v>
      </c>
      <c r="L121" s="11">
        <f t="shared" si="28"/>
        <v>0</v>
      </c>
      <c r="M121" s="11">
        <f t="shared" si="28"/>
        <v>0</v>
      </c>
      <c r="N121" s="11">
        <f t="shared" si="28"/>
        <v>0</v>
      </c>
    </row>
    <row r="122" spans="1:14" ht="78.75">
      <c r="A122" s="5" t="s">
        <v>30</v>
      </c>
      <c r="B122" s="15" t="s">
        <v>182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63">
      <c r="A123" s="5" t="s">
        <v>134</v>
      </c>
      <c r="B123" s="15" t="s">
        <v>183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63">
      <c r="A124" s="9">
        <v>4</v>
      </c>
      <c r="B124" s="10" t="s">
        <v>184</v>
      </c>
      <c r="C124" s="11">
        <f>C125+C126+C127</f>
        <v>0</v>
      </c>
      <c r="D124" s="11">
        <f aca="true" t="shared" si="29" ref="D124:N124">D125+D126+D127</f>
        <v>0</v>
      </c>
      <c r="E124" s="11">
        <f t="shared" si="29"/>
        <v>0</v>
      </c>
      <c r="F124" s="11">
        <f t="shared" si="29"/>
        <v>0</v>
      </c>
      <c r="G124" s="11">
        <f t="shared" si="29"/>
        <v>0</v>
      </c>
      <c r="H124" s="11">
        <f t="shared" si="29"/>
        <v>0</v>
      </c>
      <c r="I124" s="11">
        <f t="shared" si="29"/>
        <v>0</v>
      </c>
      <c r="J124" s="11">
        <f t="shared" si="29"/>
        <v>0</v>
      </c>
      <c r="K124" s="11">
        <f t="shared" si="29"/>
        <v>0</v>
      </c>
      <c r="L124" s="11">
        <f t="shared" si="29"/>
        <v>0</v>
      </c>
      <c r="M124" s="11">
        <f t="shared" si="29"/>
        <v>0</v>
      </c>
      <c r="N124" s="11">
        <f t="shared" si="29"/>
        <v>0</v>
      </c>
    </row>
    <row r="125" spans="1:14" ht="126">
      <c r="A125" s="5" t="s">
        <v>33</v>
      </c>
      <c r="B125" s="15" t="s">
        <v>185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26">
      <c r="A126" s="5" t="s">
        <v>39</v>
      </c>
      <c r="B126" s="15" t="s">
        <v>186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26">
      <c r="A127" s="5" t="s">
        <v>187</v>
      </c>
      <c r="B127" s="15" t="s">
        <v>188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47.25">
      <c r="A128" s="9">
        <v>5</v>
      </c>
      <c r="B128" s="10" t="s">
        <v>189</v>
      </c>
      <c r="C128" s="11">
        <f>C129+C130+C131+C132+C133</f>
        <v>0</v>
      </c>
      <c r="D128" s="11">
        <f aca="true" t="shared" si="30" ref="D128:N128">D129+D130+D131+D132+D133</f>
        <v>0</v>
      </c>
      <c r="E128" s="11">
        <f t="shared" si="30"/>
        <v>0</v>
      </c>
      <c r="F128" s="11">
        <f t="shared" si="30"/>
        <v>0</v>
      </c>
      <c r="G128" s="11">
        <f t="shared" si="30"/>
        <v>0</v>
      </c>
      <c r="H128" s="11">
        <f t="shared" si="30"/>
        <v>0</v>
      </c>
      <c r="I128" s="11">
        <f t="shared" si="30"/>
        <v>0</v>
      </c>
      <c r="J128" s="11">
        <f t="shared" si="30"/>
        <v>0</v>
      </c>
      <c r="K128" s="11">
        <f t="shared" si="30"/>
        <v>0</v>
      </c>
      <c r="L128" s="11">
        <f t="shared" si="30"/>
        <v>0</v>
      </c>
      <c r="M128" s="11">
        <f t="shared" si="30"/>
        <v>0</v>
      </c>
      <c r="N128" s="11">
        <f t="shared" si="30"/>
        <v>0</v>
      </c>
    </row>
    <row r="129" spans="1:14" ht="173.25">
      <c r="A129" s="5" t="s">
        <v>49</v>
      </c>
      <c r="B129" s="15" t="s">
        <v>190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63">
      <c r="A130" s="5" t="s">
        <v>51</v>
      </c>
      <c r="B130" s="12" t="s">
        <v>191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78.75">
      <c r="A131" s="5" t="s">
        <v>53</v>
      </c>
      <c r="B131" s="17" t="s">
        <v>192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78.75">
      <c r="A132" s="5" t="s">
        <v>55</v>
      </c>
      <c r="B132" s="12" t="s">
        <v>193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78.75">
      <c r="A133" s="5" t="s">
        <v>57</v>
      </c>
      <c r="B133" s="12" t="s">
        <v>194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47.25">
      <c r="A134" s="9">
        <v>6</v>
      </c>
      <c r="B134" s="10" t="s">
        <v>195</v>
      </c>
      <c r="C134" s="11">
        <f>C135</f>
        <v>0</v>
      </c>
      <c r="D134" s="11">
        <f aca="true" t="shared" si="31" ref="D134:N134">D135</f>
        <v>0</v>
      </c>
      <c r="E134" s="11">
        <f t="shared" si="31"/>
        <v>0</v>
      </c>
      <c r="F134" s="11">
        <f t="shared" si="31"/>
        <v>0</v>
      </c>
      <c r="G134" s="11">
        <f t="shared" si="31"/>
        <v>0</v>
      </c>
      <c r="H134" s="11">
        <f t="shared" si="31"/>
        <v>0</v>
      </c>
      <c r="I134" s="11">
        <f t="shared" si="31"/>
        <v>0</v>
      </c>
      <c r="J134" s="11">
        <f t="shared" si="31"/>
        <v>0</v>
      </c>
      <c r="K134" s="11">
        <f t="shared" si="31"/>
        <v>0</v>
      </c>
      <c r="L134" s="11">
        <f t="shared" si="31"/>
        <v>0</v>
      </c>
      <c r="M134" s="11">
        <f t="shared" si="31"/>
        <v>0</v>
      </c>
      <c r="N134" s="11">
        <f t="shared" si="31"/>
        <v>0</v>
      </c>
    </row>
    <row r="135" spans="1:14" ht="63">
      <c r="A135" s="5" t="s">
        <v>72</v>
      </c>
      <c r="B135" s="15" t="s">
        <v>196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31.5">
      <c r="A136" s="9">
        <v>7</v>
      </c>
      <c r="B136" s="10" t="s">
        <v>197</v>
      </c>
      <c r="C136" s="11">
        <f aca="true" t="shared" si="32" ref="C136:N136">C137+C138+C139+C140+C141+C142+C143+C145</f>
        <v>0</v>
      </c>
      <c r="D136" s="11">
        <f t="shared" si="32"/>
        <v>0</v>
      </c>
      <c r="E136" s="11">
        <f t="shared" si="32"/>
        <v>0</v>
      </c>
      <c r="F136" s="11">
        <f t="shared" si="32"/>
        <v>0</v>
      </c>
      <c r="G136" s="11">
        <f t="shared" si="32"/>
        <v>0</v>
      </c>
      <c r="H136" s="11">
        <f t="shared" si="32"/>
        <v>0</v>
      </c>
      <c r="I136" s="11">
        <f t="shared" si="32"/>
        <v>0</v>
      </c>
      <c r="J136" s="11">
        <f t="shared" si="32"/>
        <v>0</v>
      </c>
      <c r="K136" s="11">
        <f t="shared" si="32"/>
        <v>0</v>
      </c>
      <c r="L136" s="11">
        <f t="shared" si="32"/>
        <v>0</v>
      </c>
      <c r="M136" s="11">
        <f t="shared" si="32"/>
        <v>0</v>
      </c>
      <c r="N136" s="11">
        <f t="shared" si="32"/>
        <v>0</v>
      </c>
    </row>
    <row r="137" spans="1:14" ht="78.75">
      <c r="A137" s="5" t="s">
        <v>85</v>
      </c>
      <c r="B137" s="15" t="s">
        <v>198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47.25">
      <c r="A138" s="5" t="s">
        <v>87</v>
      </c>
      <c r="B138" s="15" t="s">
        <v>199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47.25">
      <c r="A139" s="5" t="s">
        <v>89</v>
      </c>
      <c r="B139" s="15" t="s">
        <v>200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26">
      <c r="A140" s="5" t="s">
        <v>201</v>
      </c>
      <c r="B140" s="15" t="s">
        <v>202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220.5">
      <c r="A141" s="5" t="s">
        <v>203</v>
      </c>
      <c r="B141" s="15" t="s">
        <v>204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26">
      <c r="A142" s="5" t="s">
        <v>205</v>
      </c>
      <c r="B142" s="15" t="s">
        <v>218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78.75">
      <c r="A143" s="41" t="s">
        <v>206</v>
      </c>
      <c r="B143" s="15" t="s">
        <v>207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</row>
    <row r="144" spans="1:14" ht="94.5">
      <c r="A144" s="41"/>
      <c r="B144" s="15" t="s">
        <v>208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</row>
    <row r="145" spans="1:14" ht="141.75">
      <c r="A145" s="5" t="s">
        <v>209</v>
      </c>
      <c r="B145" s="15" t="s">
        <v>210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47.25">
      <c r="A146" s="9">
        <v>8</v>
      </c>
      <c r="B146" s="10" t="s">
        <v>211</v>
      </c>
      <c r="C146" s="11">
        <f>C147+C148</f>
        <v>0</v>
      </c>
      <c r="D146" s="11">
        <f aca="true" t="shared" si="33" ref="D146:N146">D147+D148</f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  <c r="H146" s="11">
        <f t="shared" si="33"/>
        <v>0</v>
      </c>
      <c r="I146" s="11">
        <f t="shared" si="33"/>
        <v>0</v>
      </c>
      <c r="J146" s="11">
        <f t="shared" si="33"/>
        <v>0</v>
      </c>
      <c r="K146" s="11">
        <f t="shared" si="33"/>
        <v>0</v>
      </c>
      <c r="L146" s="11">
        <f t="shared" si="33"/>
        <v>0</v>
      </c>
      <c r="M146" s="11">
        <f t="shared" si="33"/>
        <v>0</v>
      </c>
      <c r="N146" s="11">
        <f t="shared" si="33"/>
        <v>0</v>
      </c>
    </row>
    <row r="147" spans="1:14" ht="78.75">
      <c r="A147" s="5" t="s">
        <v>92</v>
      </c>
      <c r="B147" s="15" t="s">
        <v>212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63">
      <c r="A148" s="5" t="s">
        <v>94</v>
      </c>
      <c r="B148" s="15" t="s">
        <v>213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5.75">
      <c r="A149" s="22"/>
      <c r="B149" s="9" t="s">
        <v>214</v>
      </c>
      <c r="C149" s="11">
        <f>C146+C136+C134+C128+C124+C121+C118+C114</f>
        <v>0</v>
      </c>
      <c r="D149" s="11">
        <f aca="true" t="shared" si="34" ref="D149:N149">D146+D136+D134+D128+D124+D121+D118+D114</f>
        <v>0</v>
      </c>
      <c r="E149" s="11">
        <f t="shared" si="34"/>
        <v>0</v>
      </c>
      <c r="F149" s="11">
        <f t="shared" si="34"/>
        <v>0</v>
      </c>
      <c r="G149" s="11">
        <f t="shared" si="34"/>
        <v>0</v>
      </c>
      <c r="H149" s="11">
        <f t="shared" si="34"/>
        <v>0</v>
      </c>
      <c r="I149" s="11">
        <f t="shared" si="34"/>
        <v>0</v>
      </c>
      <c r="J149" s="11">
        <f t="shared" si="34"/>
        <v>0</v>
      </c>
      <c r="K149" s="11">
        <f t="shared" si="34"/>
        <v>0</v>
      </c>
      <c r="L149" s="11">
        <f t="shared" si="34"/>
        <v>0</v>
      </c>
      <c r="M149" s="11">
        <f t="shared" si="34"/>
        <v>0</v>
      </c>
      <c r="N149" s="11">
        <f t="shared" si="34"/>
        <v>0</v>
      </c>
    </row>
    <row r="150" spans="1:14" ht="15.75">
      <c r="A150" s="22"/>
      <c r="B150" s="18" t="s">
        <v>215</v>
      </c>
      <c r="C150" s="11">
        <f>C149+C112+C71</f>
        <v>29.7</v>
      </c>
      <c r="D150" s="11">
        <f aca="true" t="shared" si="35" ref="D150:N150">D149+D112+D71</f>
        <v>0</v>
      </c>
      <c r="E150" s="11">
        <f t="shared" si="35"/>
        <v>0</v>
      </c>
      <c r="F150" s="11">
        <f t="shared" si="35"/>
        <v>73.208</v>
      </c>
      <c r="G150" s="11">
        <f t="shared" si="35"/>
        <v>0</v>
      </c>
      <c r="H150" s="11">
        <f t="shared" si="35"/>
        <v>0</v>
      </c>
      <c r="I150" s="11">
        <f t="shared" si="35"/>
        <v>0</v>
      </c>
      <c r="J150" s="11">
        <f t="shared" si="35"/>
        <v>0</v>
      </c>
      <c r="K150" s="11">
        <f t="shared" si="35"/>
        <v>51.008</v>
      </c>
      <c r="L150" s="11">
        <f t="shared" si="35"/>
        <v>35.7</v>
      </c>
      <c r="M150" s="11">
        <f t="shared" si="35"/>
        <v>57.1</v>
      </c>
      <c r="N150" s="11">
        <f t="shared" si="35"/>
        <v>0</v>
      </c>
    </row>
  </sheetData>
  <sheetProtection/>
  <mergeCells count="65">
    <mergeCell ref="A28:A29"/>
    <mergeCell ref="C28:C29"/>
    <mergeCell ref="B6:B7"/>
    <mergeCell ref="C6:E6"/>
    <mergeCell ref="F6:H6"/>
    <mergeCell ref="I6:K6"/>
    <mergeCell ref="G28:G29"/>
    <mergeCell ref="I28:I29"/>
    <mergeCell ref="J28:J29"/>
    <mergeCell ref="L90:L91"/>
    <mergeCell ref="L28:L29"/>
    <mergeCell ref="H28:H29"/>
    <mergeCell ref="A6:A7"/>
    <mergeCell ref="D28:D29"/>
    <mergeCell ref="E28:E29"/>
    <mergeCell ref="F28:F29"/>
    <mergeCell ref="D90:D91"/>
    <mergeCell ref="E90:E91"/>
    <mergeCell ref="A9:N9"/>
    <mergeCell ref="M28:M29"/>
    <mergeCell ref="N28:N29"/>
    <mergeCell ref="A72:N72"/>
    <mergeCell ref="A90:A91"/>
    <mergeCell ref="B90:B91"/>
    <mergeCell ref="C90:C91"/>
    <mergeCell ref="M90:M91"/>
    <mergeCell ref="N90:N91"/>
    <mergeCell ref="J90:J91"/>
    <mergeCell ref="K28:K29"/>
    <mergeCell ref="K90:K91"/>
    <mergeCell ref="A92:A93"/>
    <mergeCell ref="B92:B93"/>
    <mergeCell ref="C92:C93"/>
    <mergeCell ref="D92:D93"/>
    <mergeCell ref="E92:E93"/>
    <mergeCell ref="G90:G91"/>
    <mergeCell ref="H90:H91"/>
    <mergeCell ref="I90:I91"/>
    <mergeCell ref="F90:F91"/>
    <mergeCell ref="A113:N113"/>
    <mergeCell ref="L92:L93"/>
    <mergeCell ref="M92:M93"/>
    <mergeCell ref="N92:N93"/>
    <mergeCell ref="F92:F93"/>
    <mergeCell ref="G92:G93"/>
    <mergeCell ref="H92:H93"/>
    <mergeCell ref="I92:I93"/>
    <mergeCell ref="J92:J93"/>
    <mergeCell ref="K92:K93"/>
    <mergeCell ref="A143:A144"/>
    <mergeCell ref="C143:C144"/>
    <mergeCell ref="D143:D144"/>
    <mergeCell ref="E143:E144"/>
    <mergeCell ref="F143:F144"/>
    <mergeCell ref="G143:G144"/>
    <mergeCell ref="N143:N144"/>
    <mergeCell ref="H143:H144"/>
    <mergeCell ref="I143:I144"/>
    <mergeCell ref="J143:J144"/>
    <mergeCell ref="K143:K144"/>
    <mergeCell ref="L143:L144"/>
    <mergeCell ref="M143:M144"/>
    <mergeCell ref="A2:N2"/>
    <mergeCell ref="B4:E4"/>
    <mergeCell ref="F4:J4"/>
  </mergeCells>
  <printOptions horizontalCentered="1"/>
  <pageMargins left="0.2755905511811024" right="0.31496062992125984" top="0.35433070866141736" bottom="0.31496062992125984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view="pageBreakPreview" zoomScaleSheetLayoutView="100" zoomScalePageLayoutView="0" workbookViewId="0" topLeftCell="A27">
      <selection activeCell="A30" sqref="A30"/>
    </sheetView>
  </sheetViews>
  <sheetFormatPr defaultColWidth="9.140625" defaultRowHeight="15"/>
  <cols>
    <col min="1" max="1" width="9.140625" style="25" customWidth="1"/>
    <col min="2" max="2" width="93.00390625" style="25" customWidth="1"/>
    <col min="3" max="3" width="15.57421875" style="25" customWidth="1"/>
    <col min="4" max="10" width="12.28125" style="25" customWidth="1"/>
    <col min="11" max="16384" width="9.140625" style="25" customWidth="1"/>
  </cols>
  <sheetData>
    <row r="2" spans="2:7" s="3" customFormat="1" ht="18.75" customHeight="1">
      <c r="B2" s="28" t="s">
        <v>234</v>
      </c>
      <c r="C2" s="39" t="s">
        <v>252</v>
      </c>
      <c r="D2" s="39"/>
      <c r="E2" s="39"/>
      <c r="F2" s="39"/>
      <c r="G2" s="39"/>
    </row>
    <row r="4" spans="1:10" ht="26.25" customHeight="1">
      <c r="A4" s="48" t="s">
        <v>220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7.5" customHeight="1">
      <c r="A5" s="46" t="s">
        <v>0</v>
      </c>
      <c r="B5" s="27" t="s">
        <v>233</v>
      </c>
      <c r="C5" s="27" t="s">
        <v>228</v>
      </c>
      <c r="D5" s="27" t="s">
        <v>229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230</v>
      </c>
      <c r="J5" s="27" t="s">
        <v>231</v>
      </c>
    </row>
    <row r="6" spans="1:10" ht="18" customHeight="1">
      <c r="A6" s="47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10" ht="18.75" customHeight="1">
      <c r="A7" s="5">
        <v>1</v>
      </c>
      <c r="B7" s="15" t="s">
        <v>221</v>
      </c>
      <c r="C7" s="8" t="s">
        <v>251</v>
      </c>
      <c r="D7" s="32">
        <v>5.6</v>
      </c>
      <c r="E7" s="32">
        <v>5.7</v>
      </c>
      <c r="F7" s="32">
        <v>5.8</v>
      </c>
      <c r="G7" s="32">
        <v>5.85</v>
      </c>
      <c r="H7" s="32">
        <v>5.9</v>
      </c>
      <c r="I7" s="32">
        <v>6</v>
      </c>
      <c r="J7" s="32">
        <v>6.1</v>
      </c>
    </row>
    <row r="8" spans="1:10" ht="18.75" customHeight="1">
      <c r="A8" s="5">
        <v>2</v>
      </c>
      <c r="B8" s="15" t="s">
        <v>223</v>
      </c>
      <c r="C8" s="8" t="s">
        <v>251</v>
      </c>
      <c r="D8" s="32">
        <v>0.339</v>
      </c>
      <c r="E8" s="32">
        <v>0.367</v>
      </c>
      <c r="F8" s="32">
        <v>0.4</v>
      </c>
      <c r="G8" s="32">
        <v>0.432</v>
      </c>
      <c r="H8" s="32">
        <v>0.433</v>
      </c>
      <c r="I8" s="32">
        <v>0.445</v>
      </c>
      <c r="J8" s="32">
        <v>0.455</v>
      </c>
    </row>
    <row r="9" spans="1:10" ht="18.75" customHeight="1">
      <c r="A9" s="5">
        <v>3</v>
      </c>
      <c r="B9" s="15" t="s">
        <v>224</v>
      </c>
      <c r="C9" s="8" t="s">
        <v>251</v>
      </c>
      <c r="D9" s="32">
        <v>0.656</v>
      </c>
      <c r="E9" s="32">
        <v>0.685</v>
      </c>
      <c r="F9" s="32">
        <v>0.763</v>
      </c>
      <c r="G9" s="32">
        <v>0.778</v>
      </c>
      <c r="H9" s="32">
        <v>0.846</v>
      </c>
      <c r="I9" s="32">
        <v>0.887</v>
      </c>
      <c r="J9" s="32">
        <v>0.929</v>
      </c>
    </row>
    <row r="10" spans="1:10" ht="18.75" customHeight="1">
      <c r="A10" s="5" t="s">
        <v>30</v>
      </c>
      <c r="B10" s="26" t="s">
        <v>225</v>
      </c>
      <c r="C10" s="8" t="s">
        <v>251</v>
      </c>
      <c r="D10" s="32">
        <v>0.265</v>
      </c>
      <c r="E10" s="32">
        <v>0.282</v>
      </c>
      <c r="F10" s="32">
        <v>0.29</v>
      </c>
      <c r="G10" s="32">
        <v>0.305</v>
      </c>
      <c r="H10" s="32">
        <v>0.31</v>
      </c>
      <c r="I10" s="32">
        <v>0.315</v>
      </c>
      <c r="J10" s="32">
        <v>0.33</v>
      </c>
    </row>
    <row r="11" spans="1:10" ht="48" customHeight="1">
      <c r="A11" s="5">
        <v>4</v>
      </c>
      <c r="B11" s="15" t="s">
        <v>226</v>
      </c>
      <c r="C11" s="8" t="s">
        <v>222</v>
      </c>
      <c r="D11" s="32">
        <v>62.03</v>
      </c>
      <c r="E11" s="32">
        <v>60.2</v>
      </c>
      <c r="F11" s="32">
        <v>59.2</v>
      </c>
      <c r="G11" s="32">
        <v>58.6</v>
      </c>
      <c r="H11" s="32">
        <v>57.6</v>
      </c>
      <c r="I11" s="32">
        <v>57</v>
      </c>
      <c r="J11" s="32">
        <v>56.5</v>
      </c>
    </row>
    <row r="12" spans="1:10" ht="33.75" customHeight="1">
      <c r="A12" s="5">
        <v>5</v>
      </c>
      <c r="B12" s="29" t="s">
        <v>232</v>
      </c>
      <c r="C12" s="30" t="s">
        <v>227</v>
      </c>
      <c r="D12" s="33">
        <v>9.1</v>
      </c>
      <c r="E12" s="33">
        <v>11.03</v>
      </c>
      <c r="F12" s="33">
        <v>11.12</v>
      </c>
      <c r="G12" s="33">
        <v>11.15</v>
      </c>
      <c r="H12" s="33">
        <v>11.26</v>
      </c>
      <c r="I12" s="33">
        <v>11.27</v>
      </c>
      <c r="J12" s="33">
        <v>11.36</v>
      </c>
    </row>
    <row r="13" spans="1:10" ht="52.5" customHeight="1">
      <c r="A13" s="5">
        <v>6</v>
      </c>
      <c r="B13" s="2" t="s">
        <v>235</v>
      </c>
      <c r="C13" s="1" t="s">
        <v>222</v>
      </c>
      <c r="D13" s="32">
        <v>95.4</v>
      </c>
      <c r="E13" s="32">
        <v>93.8</v>
      </c>
      <c r="F13" s="32">
        <v>100</v>
      </c>
      <c r="G13" s="32">
        <v>100</v>
      </c>
      <c r="H13" s="32">
        <v>100</v>
      </c>
      <c r="I13" s="32">
        <v>100</v>
      </c>
      <c r="J13" s="32">
        <v>100</v>
      </c>
    </row>
    <row r="14" spans="1:10" ht="24.75" customHeight="1">
      <c r="A14" s="48" t="s">
        <v>236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7.25" customHeight="1">
      <c r="A15" s="5">
        <v>1</v>
      </c>
      <c r="B15" s="31" t="s">
        <v>237</v>
      </c>
      <c r="C15" s="8" t="s">
        <v>251</v>
      </c>
      <c r="D15" s="34">
        <v>9.2</v>
      </c>
      <c r="E15" s="34">
        <v>9.2</v>
      </c>
      <c r="F15" s="34">
        <v>9.25</v>
      </c>
      <c r="G15" s="34">
        <v>9.3</v>
      </c>
      <c r="H15" s="34">
        <v>9.32</v>
      </c>
      <c r="I15" s="34">
        <v>9.38</v>
      </c>
      <c r="J15" s="34">
        <v>9.4</v>
      </c>
    </row>
    <row r="16" spans="1:10" ht="31.5">
      <c r="A16" s="5">
        <v>2</v>
      </c>
      <c r="B16" s="2" t="s">
        <v>238</v>
      </c>
      <c r="C16" s="8" t="s">
        <v>251</v>
      </c>
      <c r="D16" s="32">
        <v>9</v>
      </c>
      <c r="E16" s="32">
        <v>9.1</v>
      </c>
      <c r="F16" s="32">
        <v>9.1</v>
      </c>
      <c r="G16" s="32">
        <v>9.1</v>
      </c>
      <c r="H16" s="32">
        <v>9.1</v>
      </c>
      <c r="I16" s="32">
        <v>9.1</v>
      </c>
      <c r="J16" s="32">
        <v>9.1</v>
      </c>
    </row>
    <row r="17" spans="1:10" ht="15.75">
      <c r="A17" s="5">
        <v>3</v>
      </c>
      <c r="B17" s="2" t="s">
        <v>239</v>
      </c>
      <c r="C17" s="1" t="s">
        <v>227</v>
      </c>
      <c r="D17" s="32">
        <v>14.4</v>
      </c>
      <c r="E17" s="32">
        <v>15</v>
      </c>
      <c r="F17" s="32">
        <v>15</v>
      </c>
      <c r="G17" s="32">
        <v>15.3</v>
      </c>
      <c r="H17" s="32">
        <v>15.6</v>
      </c>
      <c r="I17" s="32">
        <v>15.9</v>
      </c>
      <c r="J17" s="32">
        <v>16</v>
      </c>
    </row>
    <row r="18" spans="1:10" ht="31.5">
      <c r="A18" s="5">
        <v>4</v>
      </c>
      <c r="B18" s="2" t="s">
        <v>240</v>
      </c>
      <c r="C18" s="1" t="s">
        <v>222</v>
      </c>
      <c r="D18" s="32">
        <v>40.2</v>
      </c>
      <c r="E18" s="32">
        <v>40.8</v>
      </c>
      <c r="F18" s="32">
        <v>40.7</v>
      </c>
      <c r="G18" s="32">
        <v>40.7</v>
      </c>
      <c r="H18" s="32">
        <v>40.6</v>
      </c>
      <c r="I18" s="32">
        <v>40.5</v>
      </c>
      <c r="J18" s="32">
        <v>40.4</v>
      </c>
    </row>
    <row r="19" spans="1:10" ht="18" customHeight="1">
      <c r="A19" s="5">
        <v>5</v>
      </c>
      <c r="B19" s="2" t="s">
        <v>241</v>
      </c>
      <c r="C19" s="8" t="s">
        <v>251</v>
      </c>
      <c r="D19" s="32">
        <v>536</v>
      </c>
      <c r="E19" s="32">
        <v>562</v>
      </c>
      <c r="F19" s="32">
        <v>535</v>
      </c>
      <c r="G19" s="32">
        <v>540</v>
      </c>
      <c r="H19" s="32">
        <v>540</v>
      </c>
      <c r="I19" s="32">
        <v>540</v>
      </c>
      <c r="J19" s="32">
        <v>540</v>
      </c>
    </row>
    <row r="20" spans="1:10" ht="35.25" customHeight="1">
      <c r="A20" s="5">
        <v>6</v>
      </c>
      <c r="B20" s="2" t="s">
        <v>242</v>
      </c>
      <c r="C20" s="1" t="s">
        <v>222</v>
      </c>
      <c r="D20" s="35">
        <v>98.47</v>
      </c>
      <c r="E20" s="32">
        <v>106.1</v>
      </c>
      <c r="F20" s="32">
        <v>100</v>
      </c>
      <c r="G20" s="32">
        <v>100</v>
      </c>
      <c r="H20" s="32">
        <v>100</v>
      </c>
      <c r="I20" s="32">
        <v>100</v>
      </c>
      <c r="J20" s="32">
        <v>100</v>
      </c>
    </row>
    <row r="21" spans="1:10" ht="25.5" customHeight="1">
      <c r="A21" s="50" t="s">
        <v>243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8.75" customHeight="1">
      <c r="A22" s="5">
        <v>1</v>
      </c>
      <c r="B22" s="2" t="s">
        <v>245</v>
      </c>
      <c r="C22" s="8" t="s">
        <v>251</v>
      </c>
      <c r="D22" s="32">
        <v>14211</v>
      </c>
      <c r="E22" s="32">
        <v>13996</v>
      </c>
      <c r="F22" s="32">
        <v>14043</v>
      </c>
      <c r="G22" s="32">
        <v>14093</v>
      </c>
      <c r="H22" s="32">
        <v>14128</v>
      </c>
      <c r="I22" s="32">
        <v>14170</v>
      </c>
      <c r="J22" s="32">
        <v>14201</v>
      </c>
    </row>
    <row r="23" spans="1:10" ht="31.5">
      <c r="A23" s="5">
        <v>2</v>
      </c>
      <c r="B23" s="2" t="s">
        <v>244</v>
      </c>
      <c r="C23" s="1" t="s">
        <v>222</v>
      </c>
      <c r="D23" s="32">
        <v>63.5</v>
      </c>
      <c r="E23" s="32">
        <v>64.64</v>
      </c>
      <c r="F23" s="32">
        <v>65.1</v>
      </c>
      <c r="G23" s="32">
        <v>67.1</v>
      </c>
      <c r="H23" s="32">
        <v>69.1</v>
      </c>
      <c r="I23" s="32">
        <v>71.47</v>
      </c>
      <c r="J23" s="32">
        <v>75</v>
      </c>
    </row>
    <row r="24" spans="1:10" ht="31.5">
      <c r="A24" s="5">
        <v>3</v>
      </c>
      <c r="B24" s="2" t="s">
        <v>249</v>
      </c>
      <c r="C24" s="8" t="s">
        <v>251</v>
      </c>
      <c r="D24" s="32">
        <v>3780</v>
      </c>
      <c r="E24" s="32">
        <v>3941</v>
      </c>
      <c r="F24" s="32">
        <v>3788</v>
      </c>
      <c r="G24" s="32">
        <v>3800</v>
      </c>
      <c r="H24" s="32">
        <v>3850</v>
      </c>
      <c r="I24" s="32">
        <v>3900</v>
      </c>
      <c r="J24" s="32">
        <v>3950</v>
      </c>
    </row>
    <row r="25" spans="1:10" ht="19.5" customHeight="1">
      <c r="A25" s="5">
        <v>4</v>
      </c>
      <c r="B25" s="2" t="s">
        <v>246</v>
      </c>
      <c r="C25" s="8" t="s">
        <v>251</v>
      </c>
      <c r="D25" s="32">
        <v>116</v>
      </c>
      <c r="E25" s="32">
        <v>118</v>
      </c>
      <c r="F25" s="32">
        <v>120</v>
      </c>
      <c r="G25" s="32">
        <v>122</v>
      </c>
      <c r="H25" s="32">
        <v>125</v>
      </c>
      <c r="I25" s="32">
        <v>127</v>
      </c>
      <c r="J25" s="32">
        <v>130</v>
      </c>
    </row>
    <row r="26" spans="1:10" ht="31.5">
      <c r="A26" s="5">
        <v>5</v>
      </c>
      <c r="B26" s="2" t="s">
        <v>248</v>
      </c>
      <c r="C26" s="1" t="s">
        <v>227</v>
      </c>
      <c r="D26" s="32">
        <v>68</v>
      </c>
      <c r="E26" s="32">
        <v>69.6</v>
      </c>
      <c r="F26" s="32">
        <v>70.6</v>
      </c>
      <c r="G26" s="32">
        <v>72.4</v>
      </c>
      <c r="H26" s="32">
        <v>73.8</v>
      </c>
      <c r="I26" s="32">
        <v>75.6</v>
      </c>
      <c r="J26" s="32">
        <v>77.9</v>
      </c>
    </row>
    <row r="27" spans="1:10" ht="47.25">
      <c r="A27" s="5">
        <v>6</v>
      </c>
      <c r="B27" s="2" t="s">
        <v>247</v>
      </c>
      <c r="C27" s="1" t="s">
        <v>222</v>
      </c>
      <c r="D27" s="35">
        <v>73.55</v>
      </c>
      <c r="E27" s="32">
        <v>72.6</v>
      </c>
      <c r="F27" s="32">
        <v>80</v>
      </c>
      <c r="G27" s="32">
        <v>85</v>
      </c>
      <c r="H27" s="32">
        <v>90</v>
      </c>
      <c r="I27" s="32">
        <v>100</v>
      </c>
      <c r="J27" s="32">
        <v>100</v>
      </c>
    </row>
  </sheetData>
  <sheetProtection/>
  <mergeCells count="5">
    <mergeCell ref="A5:A6"/>
    <mergeCell ref="A4:J4"/>
    <mergeCell ref="A14:J14"/>
    <mergeCell ref="A21:J21"/>
    <mergeCell ref="C2:G2"/>
  </mergeCells>
  <printOptions horizontalCentered="1"/>
  <pageMargins left="0.35433070866141736" right="0.3937007874015748" top="0.31496062992125984" bottom="0.3937007874015748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В. Волобуев</dc:creator>
  <cp:keywords/>
  <dc:description/>
  <cp:lastModifiedBy>Admin</cp:lastModifiedBy>
  <cp:lastPrinted>2014-09-11T14:24:35Z</cp:lastPrinted>
  <dcterms:created xsi:type="dcterms:W3CDTF">2014-09-11T13:27:23Z</dcterms:created>
  <dcterms:modified xsi:type="dcterms:W3CDTF">2014-10-16T13:21:08Z</dcterms:modified>
  <cp:category/>
  <cp:version/>
  <cp:contentType/>
  <cp:contentStatus/>
</cp:coreProperties>
</file>